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e-my.sharepoint.com/personal/vx5376_engie_com/Documents/Desktop/Naty/NGOs/Procharity Animals/Apr 2022/"/>
    </mc:Choice>
  </mc:AlternateContent>
  <xr:revisionPtr revIDLastSave="828" documentId="14_{6D556043-517E-484A-8F1A-06E002573F5C}" xr6:coauthVersionLast="47" xr6:coauthVersionMax="47" xr10:uidLastSave="{2C33D3DC-570C-472A-BED7-A6030B85F5BE}"/>
  <bookViews>
    <workbookView xWindow="-120" yWindow="-120" windowWidth="20730" windowHeight="11160" tabRatio="649" xr2:uid="{00000000-000D-0000-FFFF-FFFF00000000}"/>
  </bookViews>
  <sheets>
    <sheet name="Отчет" sheetId="1" r:id="rId1"/>
    <sheet name="Расходы" sheetId="4" r:id="rId2"/>
    <sheet name="ROBOKASSA" sheetId="8" r:id="rId3"/>
    <sheet name="Юмани" sheetId="14" r:id="rId4"/>
    <sheet name="Сбербанк" sheetId="5" r:id="rId5"/>
    <sheet name="Благо.ру" sheetId="15" r:id="rId6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4" l="1"/>
  <c r="B37" i="5"/>
  <c r="B11" i="4" l="1"/>
  <c r="B18" i="4"/>
  <c r="B33" i="5" l="1"/>
  <c r="B38" i="5" s="1"/>
  <c r="B10" i="8"/>
  <c r="C12" i="1" l="1"/>
  <c r="C13" i="1"/>
  <c r="B6" i="15" l="1"/>
  <c r="B54" i="15" l="1"/>
  <c r="C14" i="1" s="1"/>
  <c r="B6" i="14" l="1"/>
  <c r="B6" i="8"/>
  <c r="B6" i="5" l="1"/>
  <c r="B5" i="4"/>
  <c r="C19" i="1" l="1"/>
  <c r="B22" i="4"/>
  <c r="C20" i="1" s="1"/>
  <c r="B26" i="4" l="1"/>
  <c r="C21" i="1" s="1"/>
  <c r="C18" i="1" l="1"/>
  <c r="B29" i="4" l="1"/>
  <c r="B30" i="4" s="1"/>
  <c r="C15" i="1" l="1"/>
  <c r="C11" i="1" s="1"/>
  <c r="C22" i="1" l="1"/>
  <c r="C17" i="1" l="1"/>
  <c r="C24" i="1" s="1"/>
</calcChain>
</file>

<file path=xl/sharedStrings.xml><?xml version="1.0" encoding="utf-8"?>
<sst xmlns="http://schemas.openxmlformats.org/spreadsheetml/2006/main" count="307" uniqueCount="126">
  <si>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</si>
  <si>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</si>
  <si>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</si>
  <si>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</si>
  <si>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</si>
  <si>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</si>
  <si>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</si>
  <si>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</si>
  <si>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</si>
  <si>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</si>
  <si>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</si>
  <si>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</si>
  <si>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</si>
  <si>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</si>
  <si>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</si>
  <si>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</si>
  <si>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</si>
  <si>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</si>
  <si>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</si>
  <si>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</si>
  <si>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</si>
  <si>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</si>
  <si>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</si>
  <si>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</si>
  <si>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Пожертвования на сайте https://less-homeless.com/</t>
  </si>
  <si>
    <t>Дата пожертвования</t>
  </si>
  <si>
    <t>через платёжную систему ROBOKASSA</t>
  </si>
  <si>
    <t xml:space="preserve">Благотворитель </t>
  </si>
  <si>
    <t>Через платежную систему ROBOKASSA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</si>
  <si>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</si>
  <si>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</si>
  <si>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</si>
  <si>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</si>
  <si>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</si>
  <si>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</si>
  <si>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</si>
  <si>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</si>
  <si>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</si>
  <si>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</si>
  <si>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</si>
  <si>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</si>
  <si>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</si>
  <si>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</si>
  <si>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</si>
  <si>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Лара</t>
  </si>
  <si>
    <t>Olga Zh</t>
  </si>
  <si>
    <t>Evelina R</t>
  </si>
  <si>
    <t>Андрей Анатольевич К</t>
  </si>
  <si>
    <t>Людмила Николаевна С</t>
  </si>
  <si>
    <t>ДОБРОВОЛЬНОЕ ПОЖЕРТВОВАНИЕ</t>
  </si>
  <si>
    <t>СТАРИЧКАМ В ПРИЮТЕ</t>
  </si>
  <si>
    <t>Прочие Пожертвования физ.лиц и юр.лиц</t>
  </si>
  <si>
    <t>Анна Ивановна Ш</t>
  </si>
  <si>
    <t>за апрель 2022 года</t>
  </si>
  <si>
    <t>Остаток средств на 01.04.2022</t>
  </si>
  <si>
    <t>Общая сумма поступлений за апрель 2022г.</t>
  </si>
  <si>
    <t>Произведенные расходы за апрель 2022г.</t>
  </si>
  <si>
    <t>Остаток средств на 30.04.2022</t>
  </si>
  <si>
    <t>19.04.2022</t>
  </si>
  <si>
    <t>Марина К.</t>
  </si>
  <si>
    <t>Галина П.</t>
  </si>
  <si>
    <t>Нина Е.</t>
  </si>
  <si>
    <t>Ольга Т.</t>
  </si>
  <si>
    <t>Антон Ф.</t>
  </si>
  <si>
    <t>Г. Никита</t>
  </si>
  <si>
    <t>Маргарита Т.</t>
  </si>
  <si>
    <t>Артём Б.</t>
  </si>
  <si>
    <t>Александр Р.</t>
  </si>
  <si>
    <t>Алена В.</t>
  </si>
  <si>
    <t>Ольга К.</t>
  </si>
  <si>
    <t>Никита Г.</t>
  </si>
  <si>
    <t>Варвара М.</t>
  </si>
  <si>
    <t>Раиса А.</t>
  </si>
  <si>
    <t>Надежда Г.</t>
  </si>
  <si>
    <t>Вадим Я.</t>
  </si>
  <si>
    <t>Наталья Б.</t>
  </si>
  <si>
    <t>EkaterinarR</t>
  </si>
  <si>
    <t>К. Карина</t>
  </si>
  <si>
    <t>Лариса</t>
  </si>
  <si>
    <t>АННА</t>
  </si>
  <si>
    <t>Максим Г.</t>
  </si>
  <si>
    <t>Екатерина Х.</t>
  </si>
  <si>
    <t>Ч. Евгений</t>
  </si>
  <si>
    <t>26.04.2022</t>
  </si>
  <si>
    <t>21.04.2022</t>
  </si>
  <si>
    <t>20.04.2022</t>
  </si>
  <si>
    <t>18.04.2022</t>
  </si>
  <si>
    <t>15.04.2022</t>
  </si>
  <si>
    <t>14.04.2022</t>
  </si>
  <si>
    <t>13.04.2022</t>
  </si>
  <si>
    <t>11.04.2022</t>
  </si>
  <si>
    <t>08.04.2022</t>
  </si>
  <si>
    <t>06.04.2022</t>
  </si>
  <si>
    <t>04.04.2022</t>
  </si>
  <si>
    <t>Оплата за вет.услуги по стерилизации 8 кошек в марте 2022 года ИП Шереметьева Елена Сергеевна</t>
  </si>
  <si>
    <t xml:space="preserve">Благотворительная помощь по вет.услугам, оказанным собаке Мальта по заявлению И.А.Маленковой от 03.04.2022. </t>
  </si>
  <si>
    <t>Оплата за вет. Услуги: стерилизация 24 кошек и 3 собак ИП ШЕЛЯКОВ СЕРГЕЙ АЛЕКСАНДРОВИЧ</t>
  </si>
  <si>
    <t xml:space="preserve">Оплата за лабораторные исследования ООО "Шанс Био Восток" (собака Чапа) </t>
  </si>
  <si>
    <t>Оплата за овариогистерэктомию 6 кошек (стерилизация) ИП Селиванова Ирина Владимировна</t>
  </si>
  <si>
    <t>Оплата за корм Трапеза в магазине ООО "Николь"</t>
  </si>
  <si>
    <t>Апрель 2022</t>
  </si>
  <si>
    <t>05.04.2022</t>
  </si>
  <si>
    <t>Марина Владиславовна Ф.</t>
  </si>
  <si>
    <t>Дмитрий Андреевич К</t>
  </si>
  <si>
    <t>Дмитрий Юрьевич Н</t>
  </si>
  <si>
    <t>Елизавета Михайловна П</t>
  </si>
  <si>
    <t>Екатерина Валерьевна Б</t>
  </si>
  <si>
    <t>12.04.2022</t>
  </si>
  <si>
    <t>Акция Остановим рост числа бездомных животных!</t>
  </si>
  <si>
    <t>Svetlana Sh</t>
  </si>
  <si>
    <t>Natalya K</t>
  </si>
  <si>
    <t>Andrey G</t>
  </si>
  <si>
    <t>Elena Sh</t>
  </si>
  <si>
    <t>Александра С</t>
  </si>
  <si>
    <t>Анна Ф</t>
  </si>
  <si>
    <t>Александра В</t>
  </si>
  <si>
    <t>R Momentum</t>
  </si>
  <si>
    <t>Maria Z</t>
  </si>
  <si>
    <t>Vera K</t>
  </si>
  <si>
    <t>Anastasiya V</t>
  </si>
  <si>
    <t>Vladimir D</t>
  </si>
  <si>
    <t>Svetlana L</t>
  </si>
  <si>
    <t>Anna G</t>
  </si>
  <si>
    <t>Svetlana M</t>
  </si>
  <si>
    <t>Nadezhda L</t>
  </si>
  <si>
    <t>Elena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</si>
</sst>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&quot;р.&quot;"/>
    <numFmt numFmtId="165" formatCode="dd\.mm\.yyyy"/>
    <numFmt numFmtId="166" formatCode="[$-419]mmmm\ yyyy;@"/>
    <numFmt numFmtId="167" formatCode="_-* #,##0_-;\-* #,##0_-;_-* &quot;-&quot;??_-;_-@_-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43" fontId="23" fillId="0" borderId="0" applyFont="0" applyFill="0" applyBorder="0" applyAlignment="0" applyProtection="0"/>
  </cellStyleXfs>
  <cellXfs count="14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6" fillId="4" borderId="9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horizontal="left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165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6" fontId="12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1" fillId="4" borderId="8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4" fontId="17" fillId="5" borderId="8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4" fontId="21" fillId="5" borderId="4" xfId="0" applyNumberFormat="1" applyFont="1" applyFill="1" applyBorder="1" applyAlignment="1">
      <alignment horizontal="center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NumberFormat="1" applyFont="1" applyFill="1" applyBorder="1" applyAlignment="1" applyProtection="1">
      <alignment horizontal="left" vertical="center" wrapText="1"/>
    </xf>
    <xf numFmtId="4" fontId="17" fillId="5" borderId="11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4" fontId="19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12" fillId="4" borderId="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8" fillId="2" borderId="2" xfId="0" applyFont="1" applyFill="1" applyBorder="1" applyProtection="1"/>
    <xf numFmtId="4" fontId="9" fillId="0" borderId="0" xfId="0" applyNumberFormat="1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14" fontId="0" fillId="0" borderId="13" xfId="0" applyNumberFormat="1" applyFill="1" applyBorder="1" applyProtection="1"/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4" xfId="0" applyBorder="1"/>
    <xf numFmtId="165" fontId="12" fillId="5" borderId="8" xfId="0" applyNumberFormat="1" applyFont="1" applyFill="1" applyBorder="1" applyAlignment="1" applyProtection="1">
      <alignment horizontal="center" vertical="center" wrapText="1"/>
    </xf>
    <xf numFmtId="4" fontId="12" fillId="5" borderId="8" xfId="0" applyNumberFormat="1" applyFont="1" applyFill="1" applyBorder="1" applyAlignment="1" applyProtection="1">
      <alignment horizontal="center" vertical="center" wrapText="1"/>
    </xf>
    <xf numFmtId="0" fontId="11" fillId="5" borderId="11" xfId="0" applyNumberFormat="1" applyFont="1" applyFill="1" applyBorder="1" applyAlignment="1" applyProtection="1">
      <alignment horizontal="left" vertical="center" wrapText="1"/>
    </xf>
    <xf numFmtId="4" fontId="16" fillId="5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9" fillId="5" borderId="0" xfId="0" applyFont="1" applyFill="1" applyAlignment="1" applyProtection="1">
      <alignment horizontal="center"/>
    </xf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0" fontId="0" fillId="0" borderId="0" xfId="0"/>
    <xf numFmtId="14" fontId="0" fillId="0" borderId="0" xfId="0" applyNumberFormat="1"/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6" fontId="12" fillId="4" borderId="12" xfId="0" applyNumberFormat="1" applyFont="1" applyFill="1" applyBorder="1" applyAlignment="1" applyProtection="1">
      <alignment horizontal="center" vertical="center" wrapText="1"/>
    </xf>
    <xf numFmtId="167" fontId="0" fillId="0" borderId="0" xfId="2" applyNumberFormat="1" applyFont="1" applyFill="1" applyProtection="1"/>
    <xf numFmtId="165" fontId="12" fillId="4" borderId="8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</cellXfs>
  <cellStyles count="3">
    <cellStyle name="Comma" xfId="2" builtinId="3"/>
    <cellStyle name="Normal" xfId="0" builtinId="0"/>
    <cellStyle name="Обычный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29"/>
  <sheetViews>
    <sheetView showGridLines="0" tabSelected="1" zoomScaleNormal="100" workbookViewId="0">
      <selection activeCell="F12" sqref="F12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6" width="13.5703125" customWidth="1"/>
    <col min="7" max="253" width="8.85546875" customWidth="1"/>
  </cols>
  <sheetData>
    <row r="1" spans="1:7" ht="18.75" x14ac:dyDescent="0.3">
      <c r="B1" s="121" t="s">
        <v>0</v>
      </c>
      <c r="C1" s="121"/>
    </row>
    <row r="2" spans="1:7" ht="18.75" x14ac:dyDescent="0.3">
      <c r="B2" s="121" t="s">
        <v>19</v>
      </c>
      <c r="C2" s="121"/>
    </row>
    <row r="3" spans="1:7" ht="18.75" x14ac:dyDescent="0.3">
      <c r="B3" s="32"/>
      <c r="C3" s="32"/>
    </row>
    <row r="4" spans="1:7" ht="18.75" x14ac:dyDescent="0.3">
      <c r="B4" s="124" t="s">
        <v>1</v>
      </c>
      <c r="C4" s="124"/>
    </row>
    <row r="5" spans="1:7" ht="18.75" x14ac:dyDescent="0.3">
      <c r="B5" s="124" t="s">
        <v>2</v>
      </c>
      <c r="C5" s="124"/>
    </row>
    <row r="6" spans="1:7" ht="18.75" x14ac:dyDescent="0.25">
      <c r="B6" s="125" t="s">
        <v>53</v>
      </c>
      <c r="C6" s="125"/>
    </row>
    <row r="7" spans="1:7" ht="15" customHeight="1" x14ac:dyDescent="0.25">
      <c r="B7" s="33"/>
      <c r="C7" s="33"/>
    </row>
    <row r="8" spans="1:7" x14ac:dyDescent="0.25">
      <c r="E8" s="54"/>
      <c r="F8" s="54"/>
      <c r="G8" s="54"/>
    </row>
    <row r="9" spans="1:7" ht="15" customHeight="1" x14ac:dyDescent="0.25">
      <c r="A9" s="122" t="s">
        <v>54</v>
      </c>
      <c r="B9" s="123"/>
      <c r="C9" s="38">
        <v>4258670.0100000007</v>
      </c>
      <c r="E9" s="54"/>
      <c r="F9" s="119"/>
      <c r="G9" s="54"/>
    </row>
    <row r="10" spans="1:7" ht="15" customHeight="1" x14ac:dyDescent="0.25">
      <c r="C10" s="12"/>
      <c r="E10" s="54"/>
      <c r="F10" s="54"/>
      <c r="G10" s="54"/>
    </row>
    <row r="11" spans="1:7" ht="15" customHeight="1" x14ac:dyDescent="0.25">
      <c r="A11" s="122" t="s">
        <v>55</v>
      </c>
      <c r="B11" s="123"/>
      <c r="C11" s="39">
        <f>SUM(C12:C15)</f>
        <v>339579.8</v>
      </c>
      <c r="E11" s="54"/>
      <c r="F11" s="54"/>
      <c r="G11" s="54"/>
    </row>
    <row r="12" spans="1:7" ht="15" customHeight="1" x14ac:dyDescent="0.25">
      <c r="A12" s="126" t="s">
        <v>28</v>
      </c>
      <c r="B12" s="127"/>
      <c r="C12" s="36">
        <f>ROBOKASSA!B10</f>
        <v>1000</v>
      </c>
      <c r="E12" s="54"/>
      <c r="F12" s="54"/>
      <c r="G12" s="54"/>
    </row>
    <row r="13" spans="1:7" s="54" customFormat="1" ht="15" customHeight="1" x14ac:dyDescent="0.25">
      <c r="A13" s="91" t="s">
        <v>35</v>
      </c>
      <c r="B13" s="92"/>
      <c r="C13" s="36">
        <f>Юмани!B38</f>
        <v>11827</v>
      </c>
    </row>
    <row r="14" spans="1:7" s="54" customFormat="1" ht="15" customHeight="1" x14ac:dyDescent="0.25">
      <c r="A14" s="95" t="s">
        <v>39</v>
      </c>
      <c r="B14" s="96"/>
      <c r="C14" s="36">
        <f>Благо.ру!B54</f>
        <v>18773</v>
      </c>
    </row>
    <row r="15" spans="1:7" ht="15" customHeight="1" x14ac:dyDescent="0.25">
      <c r="A15" s="8" t="s">
        <v>3</v>
      </c>
      <c r="B15" s="8"/>
      <c r="C15" s="13">
        <f>Сбербанк!B38</f>
        <v>307979.8</v>
      </c>
      <c r="E15" s="54"/>
      <c r="F15" s="54"/>
      <c r="G15" s="54"/>
    </row>
    <row r="16" spans="1:7" ht="15" customHeight="1" x14ac:dyDescent="0.25">
      <c r="A16" s="10"/>
      <c r="B16" s="10"/>
      <c r="C16" s="14"/>
      <c r="E16" s="54"/>
      <c r="F16" s="54"/>
      <c r="G16" s="54"/>
    </row>
    <row r="17" spans="1:7" ht="15" customHeight="1" x14ac:dyDescent="0.25">
      <c r="A17" s="122" t="s">
        <v>56</v>
      </c>
      <c r="B17" s="123"/>
      <c r="C17" s="38">
        <f>SUM(C18:C22)</f>
        <v>127658.11</v>
      </c>
      <c r="E17" s="54"/>
      <c r="F17" s="54"/>
      <c r="G17" s="54"/>
    </row>
    <row r="18" spans="1:7" ht="15" customHeight="1" x14ac:dyDescent="0.25">
      <c r="A18" s="8" t="s">
        <v>20</v>
      </c>
      <c r="B18" s="9"/>
      <c r="C18" s="15">
        <f>Расходы!B11</f>
        <v>10864.2</v>
      </c>
      <c r="E18" s="54"/>
      <c r="F18" s="54"/>
      <c r="G18" s="54"/>
    </row>
    <row r="19" spans="1:7" ht="22.5" customHeight="1" x14ac:dyDescent="0.25">
      <c r="A19" s="128" t="s">
        <v>29</v>
      </c>
      <c r="B19" s="129"/>
      <c r="C19" s="15">
        <f>Расходы!B18</f>
        <v>116429.45</v>
      </c>
      <c r="E19" s="54"/>
      <c r="F19" s="54"/>
      <c r="G19" s="54"/>
    </row>
    <row r="20" spans="1:7" ht="16.5" customHeight="1" x14ac:dyDescent="0.25">
      <c r="A20" s="128" t="s">
        <v>21</v>
      </c>
      <c r="B20" s="129"/>
      <c r="C20" s="15">
        <f>Расходы!B22</f>
        <v>0</v>
      </c>
      <c r="E20" s="54"/>
      <c r="F20" s="54"/>
      <c r="G20" s="54"/>
    </row>
    <row r="21" spans="1:7" ht="29.25" customHeight="1" x14ac:dyDescent="0.25">
      <c r="A21" s="128" t="s">
        <v>22</v>
      </c>
      <c r="B21" s="129"/>
      <c r="C21" s="15">
        <f>Расходы!B26</f>
        <v>0</v>
      </c>
      <c r="E21" s="54"/>
      <c r="F21" s="54"/>
      <c r="G21" s="54"/>
    </row>
    <row r="22" spans="1:7" ht="15" customHeight="1" x14ac:dyDescent="0.25">
      <c r="A22" s="8" t="s">
        <v>4</v>
      </c>
      <c r="B22" s="9"/>
      <c r="C22" s="15">
        <f>Расходы!B29</f>
        <v>364.46</v>
      </c>
      <c r="D22" s="50"/>
      <c r="E22" s="54"/>
      <c r="F22" s="54"/>
      <c r="G22" s="54"/>
    </row>
    <row r="23" spans="1:7" ht="15" customHeight="1" x14ac:dyDescent="0.25">
      <c r="C23" s="12"/>
      <c r="D23" s="50"/>
      <c r="E23" s="54"/>
      <c r="F23" s="54"/>
      <c r="G23" s="54"/>
    </row>
    <row r="24" spans="1:7" ht="15" customHeight="1" x14ac:dyDescent="0.25">
      <c r="A24" s="122" t="s">
        <v>57</v>
      </c>
      <c r="B24" s="123"/>
      <c r="C24" s="38">
        <f>C9+C11-C17</f>
        <v>4470591.7</v>
      </c>
      <c r="E24" s="54"/>
      <c r="F24" s="119"/>
      <c r="G24" s="54"/>
    </row>
    <row r="25" spans="1:7" x14ac:dyDescent="0.25">
      <c r="C25" s="24"/>
      <c r="E25" s="54"/>
      <c r="F25" s="54"/>
      <c r="G25" s="54"/>
    </row>
    <row r="26" spans="1:7" x14ac:dyDescent="0.25">
      <c r="E26" s="54"/>
      <c r="F26" s="54"/>
      <c r="G26" s="54"/>
    </row>
    <row r="27" spans="1:7" x14ac:dyDescent="0.25">
      <c r="C27" s="24"/>
      <c r="E27" s="54"/>
      <c r="F27" s="54"/>
      <c r="G27" s="54"/>
    </row>
    <row r="28" spans="1:7" x14ac:dyDescent="0.25">
      <c r="E28" s="54"/>
      <c r="F28" s="54"/>
      <c r="G28" s="54"/>
    </row>
    <row r="29" spans="1:7" x14ac:dyDescent="0.25">
      <c r="C29" s="25"/>
      <c r="E29" s="54"/>
      <c r="F29" s="54"/>
      <c r="G29" s="54"/>
    </row>
  </sheetData>
  <sheetProtection formatCells="0" formatColumns="0" formatRows="0" insertColumns="0" insertRows="0" insertHyperlinks="0" deleteColumns="0" deleteRows="0" sort="0" autoFilter="0" pivotTables="0"/>
  <mergeCells count="13">
    <mergeCell ref="A24:B24"/>
    <mergeCell ref="A11:B11"/>
    <mergeCell ref="A12:B12"/>
    <mergeCell ref="B5:C5"/>
    <mergeCell ref="A20:B20"/>
    <mergeCell ref="A21:B21"/>
    <mergeCell ref="A19:B19"/>
    <mergeCell ref="B1:C1"/>
    <mergeCell ref="A17:B17"/>
    <mergeCell ref="B4:C4"/>
    <mergeCell ref="B2:C2"/>
    <mergeCell ref="B6:C6"/>
    <mergeCell ref="A9:B9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30"/>
  <sheetViews>
    <sheetView showGridLines="0" zoomScaleNormal="100" workbookViewId="0">
      <selection activeCell="B13" sqref="B13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customWidth="1"/>
    <col min="4" max="209" width="8.85546875" customWidth="1"/>
  </cols>
  <sheetData>
    <row r="1" spans="1:3" ht="18.75" x14ac:dyDescent="0.3">
      <c r="B1" s="121" t="s">
        <v>0</v>
      </c>
      <c r="C1" s="121"/>
    </row>
    <row r="2" spans="1:3" ht="18.75" x14ac:dyDescent="0.3">
      <c r="B2" s="121" t="s">
        <v>19</v>
      </c>
      <c r="C2" s="121"/>
    </row>
    <row r="3" spans="1:3" ht="18.75" x14ac:dyDescent="0.3">
      <c r="B3" s="124"/>
      <c r="C3" s="124"/>
    </row>
    <row r="4" spans="1:3" ht="18.75" x14ac:dyDescent="0.3">
      <c r="A4" s="1" t="s">
        <v>5</v>
      </c>
      <c r="B4" s="124" t="s">
        <v>6</v>
      </c>
      <c r="C4" s="124"/>
    </row>
    <row r="5" spans="1:3" ht="18.75" x14ac:dyDescent="0.25">
      <c r="B5" s="125" t="str">
        <f>Отчет!B6</f>
        <v>за апрель 2022 года</v>
      </c>
      <c r="C5" s="125"/>
    </row>
    <row r="6" spans="1:3" ht="15.75" x14ac:dyDescent="0.25">
      <c r="B6" s="3"/>
      <c r="C6" s="4"/>
    </row>
    <row r="8" spans="1:3" ht="15" customHeight="1" x14ac:dyDescent="0.25">
      <c r="A8" s="27" t="s">
        <v>7</v>
      </c>
      <c r="B8" s="7" t="s">
        <v>8</v>
      </c>
      <c r="C8" s="28" t="s">
        <v>9</v>
      </c>
    </row>
    <row r="9" spans="1:3" ht="15" customHeight="1" x14ac:dyDescent="0.25">
      <c r="A9" s="62" t="s">
        <v>36</v>
      </c>
      <c r="B9" s="63"/>
      <c r="C9" s="64"/>
    </row>
    <row r="10" spans="1:3" s="54" customFormat="1" ht="15" customHeight="1" x14ac:dyDescent="0.25">
      <c r="A10" s="46" t="s">
        <v>84</v>
      </c>
      <c r="B10" s="26">
        <v>10864.2</v>
      </c>
      <c r="C10" s="76" t="s">
        <v>99</v>
      </c>
    </row>
    <row r="11" spans="1:3" ht="15" customHeight="1" x14ac:dyDescent="0.25">
      <c r="A11" s="81" t="s">
        <v>10</v>
      </c>
      <c r="B11" s="82">
        <f>SUM(B10:B10)</f>
        <v>10864.2</v>
      </c>
      <c r="C11" s="83"/>
    </row>
    <row r="12" spans="1:3" ht="15" customHeight="1" x14ac:dyDescent="0.25">
      <c r="A12" s="55" t="s">
        <v>29</v>
      </c>
      <c r="B12" s="56"/>
      <c r="C12" s="68"/>
    </row>
    <row r="13" spans="1:3" s="54" customFormat="1" ht="15" customHeight="1" x14ac:dyDescent="0.25">
      <c r="A13" s="46">
        <v>44657</v>
      </c>
      <c r="B13" s="26">
        <v>13000</v>
      </c>
      <c r="C13" s="76" t="s">
        <v>94</v>
      </c>
    </row>
    <row r="14" spans="1:3" s="54" customFormat="1" ht="15" customHeight="1" x14ac:dyDescent="0.25">
      <c r="A14" s="46">
        <v>44657</v>
      </c>
      <c r="B14" s="26">
        <v>13891.45</v>
      </c>
      <c r="C14" s="76" t="s">
        <v>95</v>
      </c>
    </row>
    <row r="15" spans="1:3" s="54" customFormat="1" ht="15" customHeight="1" x14ac:dyDescent="0.25">
      <c r="A15" s="46">
        <v>44657</v>
      </c>
      <c r="B15" s="26">
        <v>60000</v>
      </c>
      <c r="C15" s="76" t="s">
        <v>96</v>
      </c>
    </row>
    <row r="16" spans="1:3" s="54" customFormat="1" ht="15" customHeight="1" x14ac:dyDescent="0.25">
      <c r="A16" s="46" t="s">
        <v>91</v>
      </c>
      <c r="B16" s="26">
        <v>14038</v>
      </c>
      <c r="C16" s="76" t="s">
        <v>97</v>
      </c>
    </row>
    <row r="17" spans="1:3" s="54" customFormat="1" ht="15" customHeight="1" x14ac:dyDescent="0.25">
      <c r="A17" s="46" t="s">
        <v>58</v>
      </c>
      <c r="B17" s="26">
        <v>15500</v>
      </c>
      <c r="C17" s="76" t="s">
        <v>98</v>
      </c>
    </row>
    <row r="18" spans="1:3" s="23" customFormat="1" ht="15" customHeight="1" x14ac:dyDescent="0.25">
      <c r="A18" s="66" t="s">
        <v>10</v>
      </c>
      <c r="B18" s="65">
        <f>SUM(B13:B17)</f>
        <v>116429.45</v>
      </c>
      <c r="C18" s="67"/>
    </row>
    <row r="19" spans="1:3" s="23" customFormat="1" ht="15" customHeight="1" x14ac:dyDescent="0.25">
      <c r="A19" s="59" t="s">
        <v>23</v>
      </c>
      <c r="B19" s="60"/>
      <c r="C19" s="61"/>
    </row>
    <row r="20" spans="1:3" s="23" customFormat="1" ht="19.5" customHeight="1" x14ac:dyDescent="0.25">
      <c r="A20" s="100"/>
      <c r="B20" s="101"/>
      <c r="C20" s="102"/>
    </row>
    <row r="21" spans="1:3" s="23" customFormat="1" ht="15" customHeight="1" x14ac:dyDescent="0.25">
      <c r="A21" s="53"/>
      <c r="B21" s="26"/>
      <c r="C21" s="80"/>
    </row>
    <row r="22" spans="1:3" s="23" customFormat="1" ht="15" customHeight="1" x14ac:dyDescent="0.25">
      <c r="A22" s="70"/>
      <c r="B22" s="72">
        <f>SUM(B20:B21)</f>
        <v>0</v>
      </c>
      <c r="C22" s="71"/>
    </row>
    <row r="23" spans="1:3" s="23" customFormat="1" ht="15" customHeight="1" x14ac:dyDescent="0.25">
      <c r="A23" s="29" t="s">
        <v>22</v>
      </c>
      <c r="B23" s="30"/>
      <c r="C23" s="31"/>
    </row>
    <row r="24" spans="1:3" s="23" customFormat="1" ht="15" customHeight="1" x14ac:dyDescent="0.25">
      <c r="A24" s="46"/>
      <c r="B24" s="26"/>
      <c r="C24" s="71"/>
    </row>
    <row r="25" spans="1:3" s="23" customFormat="1" ht="18.95" customHeight="1" x14ac:dyDescent="0.25">
      <c r="A25" s="53"/>
      <c r="B25" s="69"/>
      <c r="C25" s="78"/>
    </row>
    <row r="26" spans="1:3" s="52" customFormat="1" ht="15.75" customHeight="1" x14ac:dyDescent="0.25">
      <c r="A26" s="66" t="s">
        <v>10</v>
      </c>
      <c r="B26" s="65">
        <f>SUM(B24:B25)</f>
        <v>0</v>
      </c>
      <c r="C26" s="58"/>
    </row>
    <row r="27" spans="1:3" ht="15" customHeight="1" x14ac:dyDescent="0.25">
      <c r="A27" s="62" t="s">
        <v>4</v>
      </c>
      <c r="B27" s="35"/>
      <c r="C27" s="64"/>
    </row>
    <row r="28" spans="1:3" s="54" customFormat="1" x14ac:dyDescent="0.25">
      <c r="A28" s="118"/>
      <c r="B28" s="69">
        <v>364.46</v>
      </c>
      <c r="C28" s="73" t="s">
        <v>41</v>
      </c>
    </row>
    <row r="29" spans="1:3" x14ac:dyDescent="0.25">
      <c r="A29" s="43" t="s">
        <v>10</v>
      </c>
      <c r="B29" s="103">
        <f>SUM(B28:B28)</f>
        <v>364.46</v>
      </c>
      <c r="C29" s="44"/>
    </row>
    <row r="30" spans="1:3" x14ac:dyDescent="0.25">
      <c r="A30" s="51" t="s">
        <v>17</v>
      </c>
      <c r="B30" s="34">
        <f>B11+B18+B22+B26+B29</f>
        <v>127658.11</v>
      </c>
      <c r="C30" s="4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66:C67">
    <sortCondition ref="A65"/>
  </sortState>
  <mergeCells count="5">
    <mergeCell ref="B1:C1"/>
    <mergeCell ref="B2:C2"/>
    <mergeCell ref="B3:C3"/>
    <mergeCell ref="B4:C4"/>
    <mergeCell ref="B5:C5"/>
  </mergeCells>
  <conditionalFormatting sqref="C26">
    <cfRule type="containsText" dxfId="5" priority="304" operator="containsText" text="стерилизация">
      <formula>NOT(ISERROR(SEARCH("стерилизация",C26)))</formula>
    </cfRule>
    <cfRule type="containsText" dxfId="4" priority="305" operator="containsText" text="стерилизация">
      <formula>NOT(ISERROR(SEARCH("стерилизация",C26)))</formula>
    </cfRule>
    <cfRule type="containsText" dxfId="3" priority="306" operator="containsText" text="лечение">
      <formula>NOT(ISERROR(SEARCH("лечение",C26)))</formula>
    </cfRule>
  </conditionalFormatting>
  <conditionalFormatting sqref="C22">
    <cfRule type="containsText" dxfId="2" priority="181" operator="containsText" text="стерилизация">
      <formula>NOT(ISERROR(SEARCH("стерилизация",C22)))</formula>
    </cfRule>
    <cfRule type="containsText" dxfId="1" priority="182" operator="containsText" text="стерилизация">
      <formula>NOT(ISERROR(SEARCH("стерилизация",C22)))</formula>
    </cfRule>
    <cfRule type="containsText" dxfId="0" priority="183" operator="containsText" text="лечение">
      <formula>NOT(ISERROR(SEARCH("лечение",C22)))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D17"/>
  <sheetViews>
    <sheetView showGridLines="0" workbookViewId="0">
      <selection activeCell="C15" sqref="C15"/>
    </sheetView>
  </sheetViews>
  <sheetFormatPr defaultColWidth="11.42578125" defaultRowHeight="15" x14ac:dyDescent="0.25"/>
  <cols>
    <col min="1" max="1" width="20.7109375" customWidth="1"/>
    <col min="2" max="2" width="15.7109375" style="16" customWidth="1"/>
    <col min="3" max="3" width="35.28515625" customWidth="1"/>
    <col min="4" max="4" width="45.42578125" customWidth="1"/>
    <col min="5" max="252" width="8.85546875" customWidth="1"/>
  </cols>
  <sheetData>
    <row r="1" spans="1:4" ht="18.75" x14ac:dyDescent="0.3">
      <c r="B1" s="130" t="s">
        <v>0</v>
      </c>
      <c r="C1" s="130"/>
      <c r="D1" s="130"/>
    </row>
    <row r="2" spans="1:4" ht="18.75" x14ac:dyDescent="0.3">
      <c r="B2" s="130" t="s">
        <v>19</v>
      </c>
      <c r="C2" s="130"/>
      <c r="D2" s="130"/>
    </row>
    <row r="3" spans="1:4" ht="18" customHeight="1" x14ac:dyDescent="0.25"/>
    <row r="4" spans="1:4" ht="18.75" x14ac:dyDescent="0.3">
      <c r="B4" s="94" t="s">
        <v>24</v>
      </c>
      <c r="C4" s="5"/>
      <c r="D4" s="5"/>
    </row>
    <row r="5" spans="1:4" ht="18.75" x14ac:dyDescent="0.25">
      <c r="B5" s="133" t="s">
        <v>26</v>
      </c>
      <c r="C5" s="133"/>
      <c r="D5" s="133"/>
    </row>
    <row r="6" spans="1:4" ht="18.75" x14ac:dyDescent="0.3">
      <c r="B6" s="131" t="str">
        <f>Отчет!B6</f>
        <v>за апрель 2022 года</v>
      </c>
      <c r="C6" s="132"/>
      <c r="D6" s="49"/>
    </row>
    <row r="8" spans="1:4" s="21" customFormat="1" ht="33" customHeight="1" x14ac:dyDescent="0.25">
      <c r="A8" s="17" t="s">
        <v>25</v>
      </c>
      <c r="B8" s="19" t="s">
        <v>8</v>
      </c>
      <c r="C8" s="18" t="s">
        <v>27</v>
      </c>
      <c r="D8" s="20" t="s">
        <v>13</v>
      </c>
    </row>
    <row r="9" spans="1:4" s="57" customFormat="1" ht="18.95" customHeight="1" x14ac:dyDescent="0.25">
      <c r="A9" s="97">
        <v>44670</v>
      </c>
      <c r="B9" s="98">
        <v>1000</v>
      </c>
      <c r="C9" s="99" t="s">
        <v>59</v>
      </c>
      <c r="D9" s="99" t="s">
        <v>42</v>
      </c>
    </row>
    <row r="10" spans="1:4" ht="30" customHeight="1" x14ac:dyDescent="0.25">
      <c r="A10" s="90" t="s">
        <v>31</v>
      </c>
      <c r="B10" s="7">
        <f>SUM(B9:B9)</f>
        <v>1000</v>
      </c>
      <c r="C10" s="93"/>
      <c r="D10" s="20"/>
    </row>
    <row r="12" spans="1:4" x14ac:dyDescent="0.25">
      <c r="A12" s="114"/>
      <c r="B12" s="113"/>
    </row>
    <row r="13" spans="1:4" x14ac:dyDescent="0.25">
      <c r="A13" s="114"/>
      <c r="B13" s="113"/>
      <c r="C13" s="113"/>
      <c r="D13" s="113"/>
    </row>
    <row r="14" spans="1:4" x14ac:dyDescent="0.25">
      <c r="A14" s="114"/>
      <c r="B14" s="113"/>
      <c r="C14" s="113"/>
      <c r="D14" s="113"/>
    </row>
    <row r="16" spans="1:4" ht="15" customHeight="1" x14ac:dyDescent="0.25"/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9:D9">
    <sortCondition ref="A9"/>
  </sortState>
  <mergeCells count="4">
    <mergeCell ref="B2:D2"/>
    <mergeCell ref="B1:D1"/>
    <mergeCell ref="B6:C6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38"/>
  <sheetViews>
    <sheetView workbookViewId="0">
      <selection activeCell="B38" sqref="B38"/>
    </sheetView>
  </sheetViews>
  <sheetFormatPr defaultRowHeight="15" x14ac:dyDescent="0.25"/>
  <cols>
    <col min="1" max="1" width="17.140625" style="104" customWidth="1"/>
    <col min="2" max="2" width="22.85546875" style="104" customWidth="1"/>
    <col min="3" max="3" width="29" style="104" customWidth="1"/>
    <col min="4" max="4" width="45.28515625" style="104" customWidth="1"/>
    <col min="5" max="5" width="43.7109375" style="104" customWidth="1"/>
    <col min="6" max="6" width="14.42578125" style="104" customWidth="1"/>
    <col min="7" max="16384" width="9.140625" style="104"/>
  </cols>
  <sheetData>
    <row r="1" spans="1:4" ht="18.75" x14ac:dyDescent="0.3">
      <c r="B1" s="134" t="s">
        <v>0</v>
      </c>
      <c r="C1" s="134"/>
      <c r="D1" s="134"/>
    </row>
    <row r="2" spans="1:4" ht="18.75" x14ac:dyDescent="0.3">
      <c r="B2" s="134" t="s">
        <v>19</v>
      </c>
      <c r="C2" s="134"/>
      <c r="D2" s="134"/>
    </row>
    <row r="3" spans="1:4" x14ac:dyDescent="0.25">
      <c r="B3" s="106"/>
    </row>
    <row r="4" spans="1:4" ht="18.75" x14ac:dyDescent="0.3">
      <c r="B4" s="107" t="s">
        <v>33</v>
      </c>
      <c r="C4" s="108"/>
      <c r="D4" s="108"/>
    </row>
    <row r="5" spans="1:4" ht="18.75" x14ac:dyDescent="0.25">
      <c r="B5" s="135" t="s">
        <v>34</v>
      </c>
      <c r="C5" s="135"/>
      <c r="D5" s="135"/>
    </row>
    <row r="6" spans="1:4" ht="18.75" x14ac:dyDescent="0.3">
      <c r="B6" s="136" t="str">
        <f>Отчет!B6</f>
        <v>за апрель 2022 года</v>
      </c>
      <c r="C6" s="137"/>
      <c r="D6" s="105"/>
    </row>
    <row r="7" spans="1:4" x14ac:dyDescent="0.25">
      <c r="B7" s="106"/>
    </row>
    <row r="8" spans="1:4" ht="30" x14ac:dyDescent="0.25">
      <c r="A8" s="17" t="s">
        <v>25</v>
      </c>
      <c r="B8" s="19" t="s">
        <v>8</v>
      </c>
      <c r="C8" s="18" t="s">
        <v>27</v>
      </c>
      <c r="D8" s="20" t="s">
        <v>13</v>
      </c>
    </row>
    <row r="9" spans="1:4" x14ac:dyDescent="0.25">
      <c r="A9" s="109">
        <v>44652</v>
      </c>
      <c r="B9" s="110">
        <v>500</v>
      </c>
      <c r="C9" s="111" t="s">
        <v>82</v>
      </c>
      <c r="D9" s="112" t="s">
        <v>42</v>
      </c>
    </row>
    <row r="10" spans="1:4" x14ac:dyDescent="0.25">
      <c r="A10" s="109">
        <v>44653</v>
      </c>
      <c r="B10" s="110">
        <v>500</v>
      </c>
      <c r="C10" s="111" t="s">
        <v>81</v>
      </c>
      <c r="D10" s="112" t="s">
        <v>42</v>
      </c>
    </row>
    <row r="11" spans="1:4" x14ac:dyDescent="0.25">
      <c r="A11" s="109">
        <v>44654</v>
      </c>
      <c r="B11" s="110">
        <v>1000</v>
      </c>
      <c r="C11" s="111" t="s">
        <v>80</v>
      </c>
      <c r="D11" s="112" t="s">
        <v>42</v>
      </c>
    </row>
    <row r="12" spans="1:4" x14ac:dyDescent="0.25">
      <c r="A12" s="109">
        <v>44655</v>
      </c>
      <c r="B12" s="110">
        <v>100</v>
      </c>
      <c r="C12" s="111" t="s">
        <v>79</v>
      </c>
      <c r="D12" s="112" t="s">
        <v>42</v>
      </c>
    </row>
    <row r="13" spans="1:4" x14ac:dyDescent="0.25">
      <c r="A13" s="109">
        <v>44655</v>
      </c>
      <c r="B13" s="110">
        <v>500</v>
      </c>
      <c r="C13" s="111" t="s">
        <v>44</v>
      </c>
      <c r="D13" s="112" t="s">
        <v>42</v>
      </c>
    </row>
    <row r="14" spans="1:4" x14ac:dyDescent="0.25">
      <c r="A14" s="109">
        <v>44657</v>
      </c>
      <c r="B14" s="110">
        <v>52</v>
      </c>
      <c r="C14" s="111" t="s">
        <v>70</v>
      </c>
      <c r="D14" s="112" t="s">
        <v>42</v>
      </c>
    </row>
    <row r="15" spans="1:4" x14ac:dyDescent="0.25">
      <c r="A15" s="109">
        <v>44659</v>
      </c>
      <c r="B15" s="110">
        <v>88</v>
      </c>
      <c r="C15" s="111" t="s">
        <v>70</v>
      </c>
      <c r="D15" s="112" t="s">
        <v>42</v>
      </c>
    </row>
    <row r="16" spans="1:4" x14ac:dyDescent="0.25">
      <c r="A16" s="109">
        <v>44662</v>
      </c>
      <c r="B16" s="110">
        <v>500</v>
      </c>
      <c r="C16" s="111" t="s">
        <v>78</v>
      </c>
      <c r="D16" s="112" t="s">
        <v>42</v>
      </c>
    </row>
    <row r="17" spans="1:4" x14ac:dyDescent="0.25">
      <c r="A17" s="109">
        <v>44664</v>
      </c>
      <c r="B17" s="110">
        <v>51</v>
      </c>
      <c r="C17" s="111" t="s">
        <v>70</v>
      </c>
      <c r="D17" s="112" t="s">
        <v>42</v>
      </c>
    </row>
    <row r="18" spans="1:4" x14ac:dyDescent="0.25">
      <c r="A18" s="109">
        <v>44664</v>
      </c>
      <c r="B18" s="110">
        <v>300</v>
      </c>
      <c r="C18" s="111" t="s">
        <v>77</v>
      </c>
      <c r="D18" s="112" t="s">
        <v>42</v>
      </c>
    </row>
    <row r="19" spans="1:4" x14ac:dyDescent="0.25">
      <c r="A19" s="109">
        <v>44665</v>
      </c>
      <c r="B19" s="110">
        <v>500</v>
      </c>
      <c r="C19" s="111" t="s">
        <v>76</v>
      </c>
      <c r="D19" s="112" t="s">
        <v>42</v>
      </c>
    </row>
    <row r="20" spans="1:4" x14ac:dyDescent="0.25">
      <c r="A20" s="109">
        <v>44666</v>
      </c>
      <c r="B20" s="110">
        <v>51</v>
      </c>
      <c r="C20" s="111" t="s">
        <v>70</v>
      </c>
      <c r="D20" s="112" t="s">
        <v>42</v>
      </c>
    </row>
    <row r="21" spans="1:4" x14ac:dyDescent="0.25">
      <c r="A21" s="109">
        <v>44668</v>
      </c>
      <c r="B21" s="110">
        <v>100</v>
      </c>
      <c r="C21" s="111" t="s">
        <v>75</v>
      </c>
      <c r="D21" s="112" t="s">
        <v>42</v>
      </c>
    </row>
    <row r="22" spans="1:4" x14ac:dyDescent="0.25">
      <c r="A22" s="109">
        <v>44669</v>
      </c>
      <c r="B22" s="110">
        <v>1000</v>
      </c>
      <c r="C22" s="111" t="s">
        <v>74</v>
      </c>
      <c r="D22" s="112" t="s">
        <v>42</v>
      </c>
    </row>
    <row r="23" spans="1:4" x14ac:dyDescent="0.25">
      <c r="A23" s="109">
        <v>44670</v>
      </c>
      <c r="B23" s="110">
        <v>300</v>
      </c>
      <c r="C23" s="111" t="s">
        <v>71</v>
      </c>
      <c r="D23" s="112" t="s">
        <v>42</v>
      </c>
    </row>
    <row r="24" spans="1:4" x14ac:dyDescent="0.25">
      <c r="A24" s="109">
        <v>44670</v>
      </c>
      <c r="B24" s="110">
        <v>1000</v>
      </c>
      <c r="C24" s="111" t="s">
        <v>72</v>
      </c>
      <c r="D24" s="112" t="s">
        <v>42</v>
      </c>
    </row>
    <row r="25" spans="1:4" x14ac:dyDescent="0.25">
      <c r="A25" s="109">
        <v>44670</v>
      </c>
      <c r="B25" s="110">
        <v>450</v>
      </c>
      <c r="C25" s="111" t="s">
        <v>73</v>
      </c>
      <c r="D25" s="112" t="s">
        <v>42</v>
      </c>
    </row>
    <row r="26" spans="1:4" x14ac:dyDescent="0.25">
      <c r="A26" s="109">
        <v>44671</v>
      </c>
      <c r="B26" s="110">
        <v>300</v>
      </c>
      <c r="C26" s="111" t="s">
        <v>69</v>
      </c>
      <c r="D26" s="112" t="s">
        <v>42</v>
      </c>
    </row>
    <row r="27" spans="1:4" x14ac:dyDescent="0.25">
      <c r="A27" s="109">
        <v>44671</v>
      </c>
      <c r="B27" s="110">
        <v>65</v>
      </c>
      <c r="C27" s="111" t="s">
        <v>70</v>
      </c>
      <c r="D27" s="112" t="s">
        <v>42</v>
      </c>
    </row>
    <row r="28" spans="1:4" x14ac:dyDescent="0.25">
      <c r="A28" s="109">
        <v>44672</v>
      </c>
      <c r="B28" s="110">
        <v>120</v>
      </c>
      <c r="C28" s="111" t="s">
        <v>68</v>
      </c>
      <c r="D28" s="112" t="s">
        <v>42</v>
      </c>
    </row>
    <row r="29" spans="1:4" x14ac:dyDescent="0.25">
      <c r="A29" s="109">
        <v>44674</v>
      </c>
      <c r="B29" s="110">
        <v>500</v>
      </c>
      <c r="C29" s="111" t="s">
        <v>40</v>
      </c>
      <c r="D29" s="112" t="s">
        <v>42</v>
      </c>
    </row>
    <row r="30" spans="1:4" x14ac:dyDescent="0.25">
      <c r="A30" s="109">
        <v>44674</v>
      </c>
      <c r="B30" s="110">
        <v>500</v>
      </c>
      <c r="C30" s="111" t="s">
        <v>67</v>
      </c>
      <c r="D30" s="112" t="s">
        <v>42</v>
      </c>
    </row>
    <row r="31" spans="1:4" x14ac:dyDescent="0.25">
      <c r="A31" s="109">
        <v>44676</v>
      </c>
      <c r="B31" s="110">
        <v>100</v>
      </c>
      <c r="C31" s="111" t="s">
        <v>66</v>
      </c>
      <c r="D31" s="112" t="s">
        <v>42</v>
      </c>
    </row>
    <row r="32" spans="1:4" x14ac:dyDescent="0.25">
      <c r="A32" s="109">
        <v>44677</v>
      </c>
      <c r="B32" s="110">
        <v>500</v>
      </c>
      <c r="C32" s="111" t="s">
        <v>65</v>
      </c>
      <c r="D32" s="112" t="s">
        <v>42</v>
      </c>
    </row>
    <row r="33" spans="1:4" x14ac:dyDescent="0.25">
      <c r="A33" s="109">
        <v>44678</v>
      </c>
      <c r="B33" s="110">
        <v>100</v>
      </c>
      <c r="C33" s="111" t="s">
        <v>63</v>
      </c>
      <c r="D33" s="112" t="s">
        <v>42</v>
      </c>
    </row>
    <row r="34" spans="1:4" x14ac:dyDescent="0.25">
      <c r="A34" s="109">
        <v>44678</v>
      </c>
      <c r="B34" s="110">
        <v>50</v>
      </c>
      <c r="C34" s="111" t="s">
        <v>64</v>
      </c>
      <c r="D34" s="112" t="s">
        <v>42</v>
      </c>
    </row>
    <row r="35" spans="1:4" x14ac:dyDescent="0.25">
      <c r="A35" s="109">
        <v>44679</v>
      </c>
      <c r="B35" s="110">
        <v>2000</v>
      </c>
      <c r="C35" s="111" t="s">
        <v>62</v>
      </c>
      <c r="D35" s="112" t="s">
        <v>42</v>
      </c>
    </row>
    <row r="36" spans="1:4" x14ac:dyDescent="0.25">
      <c r="A36" s="109">
        <v>44681</v>
      </c>
      <c r="B36" s="110">
        <v>100</v>
      </c>
      <c r="C36" s="111" t="s">
        <v>60</v>
      </c>
      <c r="D36" s="112" t="s">
        <v>42</v>
      </c>
    </row>
    <row r="37" spans="1:4" x14ac:dyDescent="0.25">
      <c r="A37" s="109">
        <v>44681</v>
      </c>
      <c r="B37" s="110">
        <v>500</v>
      </c>
      <c r="C37" s="111" t="s">
        <v>61</v>
      </c>
      <c r="D37" s="112" t="s">
        <v>42</v>
      </c>
    </row>
    <row r="38" spans="1:4" ht="49.5" customHeight="1" x14ac:dyDescent="0.25">
      <c r="A38" s="90" t="s">
        <v>31</v>
      </c>
      <c r="B38" s="7">
        <f>SUM(B9:B37)</f>
        <v>11827</v>
      </c>
      <c r="C38" s="93"/>
      <c r="D38" s="20"/>
    </row>
  </sheetData>
  <sortState xmlns:xlrd2="http://schemas.microsoft.com/office/spreadsheetml/2017/richdata2" ref="A9:D37">
    <sortCondition ref="A9:A37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E38"/>
  <sheetViews>
    <sheetView showGridLines="0" topLeftCell="A7" zoomScale="85" zoomScaleNormal="85" workbookViewId="0">
      <selection activeCell="B36" sqref="B36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48" bestFit="1" customWidth="1"/>
    <col min="4" max="4" width="35" style="54" customWidth="1"/>
    <col min="5" max="5" width="37.42578125" style="54" customWidth="1"/>
    <col min="6" max="253" width="8.85546875" style="54" customWidth="1"/>
    <col min="254" max="16384" width="11.42578125" style="54"/>
  </cols>
  <sheetData>
    <row r="1" spans="1:5" ht="18.75" x14ac:dyDescent="0.3">
      <c r="B1" s="130" t="s">
        <v>0</v>
      </c>
      <c r="C1" s="130"/>
      <c r="D1" s="130"/>
    </row>
    <row r="2" spans="1:5" ht="15" customHeight="1" x14ac:dyDescent="0.3">
      <c r="B2" s="130" t="s">
        <v>19</v>
      </c>
      <c r="C2" s="130"/>
      <c r="D2" s="130"/>
    </row>
    <row r="3" spans="1:5" ht="15" customHeight="1" x14ac:dyDescent="0.3">
      <c r="B3" s="74"/>
      <c r="C3" s="47"/>
    </row>
    <row r="4" spans="1:5" ht="15" customHeight="1" x14ac:dyDescent="0.25">
      <c r="B4" s="133" t="s">
        <v>14</v>
      </c>
      <c r="C4" s="133"/>
      <c r="D4" s="133"/>
    </row>
    <row r="5" spans="1:5" ht="15" customHeight="1" x14ac:dyDescent="0.25">
      <c r="B5" s="133" t="s">
        <v>15</v>
      </c>
      <c r="C5" s="133"/>
      <c r="D5" s="133"/>
    </row>
    <row r="6" spans="1:5" ht="15" customHeight="1" x14ac:dyDescent="0.3">
      <c r="B6" s="145" t="str">
        <f>Отчет!B6</f>
        <v>за апрель 2022 года</v>
      </c>
      <c r="C6" s="146"/>
      <c r="D6" s="146"/>
    </row>
    <row r="9" spans="1:5" ht="15" customHeight="1" x14ac:dyDescent="0.25">
      <c r="A9" s="75" t="s">
        <v>16</v>
      </c>
      <c r="B9" s="22" t="s">
        <v>8</v>
      </c>
      <c r="C9" s="22" t="s">
        <v>11</v>
      </c>
      <c r="D9" s="11" t="s">
        <v>13</v>
      </c>
      <c r="E9" s="11" t="s">
        <v>30</v>
      </c>
    </row>
    <row r="10" spans="1:5" ht="15" customHeight="1" x14ac:dyDescent="0.25">
      <c r="A10" s="142" t="s">
        <v>18</v>
      </c>
      <c r="B10" s="142"/>
      <c r="C10" s="142"/>
      <c r="D10" s="142"/>
      <c r="E10" s="11"/>
    </row>
    <row r="11" spans="1:5" ht="15.75" customHeight="1" x14ac:dyDescent="0.25">
      <c r="A11" s="46" t="s">
        <v>93</v>
      </c>
      <c r="B11" s="79">
        <v>27</v>
      </c>
      <c r="C11" s="84" t="s">
        <v>48</v>
      </c>
      <c r="D11" s="77" t="s">
        <v>49</v>
      </c>
      <c r="E11" s="86"/>
    </row>
    <row r="12" spans="1:5" ht="15.75" customHeight="1" x14ac:dyDescent="0.25">
      <c r="A12" s="46" t="s">
        <v>93</v>
      </c>
      <c r="B12" s="79">
        <v>100</v>
      </c>
      <c r="C12" s="84" t="s">
        <v>102</v>
      </c>
      <c r="D12" s="77" t="s">
        <v>49</v>
      </c>
      <c r="E12" s="86"/>
    </row>
    <row r="13" spans="1:5" ht="15.75" customHeight="1" x14ac:dyDescent="0.25">
      <c r="A13" s="46" t="s">
        <v>101</v>
      </c>
      <c r="B13" s="79">
        <v>81</v>
      </c>
      <c r="C13" s="84" t="s">
        <v>48</v>
      </c>
      <c r="D13" s="77" t="s">
        <v>49</v>
      </c>
      <c r="E13" s="86"/>
    </row>
    <row r="14" spans="1:5" ht="15.75" customHeight="1" x14ac:dyDescent="0.25">
      <c r="A14" s="46" t="s">
        <v>92</v>
      </c>
      <c r="B14" s="79">
        <v>27</v>
      </c>
      <c r="C14" s="84" t="s">
        <v>48</v>
      </c>
      <c r="D14" s="77" t="s">
        <v>49</v>
      </c>
      <c r="E14" s="85"/>
    </row>
    <row r="15" spans="1:5" ht="15.75" customHeight="1" x14ac:dyDescent="0.25">
      <c r="A15" s="46" t="s">
        <v>92</v>
      </c>
      <c r="B15" s="79">
        <v>250</v>
      </c>
      <c r="C15" s="84" t="s">
        <v>103</v>
      </c>
      <c r="D15" s="77" t="s">
        <v>49</v>
      </c>
      <c r="E15" s="86"/>
    </row>
    <row r="16" spans="1:5" ht="15.75" customHeight="1" x14ac:dyDescent="0.25">
      <c r="A16" s="46" t="s">
        <v>91</v>
      </c>
      <c r="B16" s="79">
        <v>27</v>
      </c>
      <c r="C16" s="84" t="s">
        <v>48</v>
      </c>
      <c r="D16" s="77" t="s">
        <v>49</v>
      </c>
      <c r="E16" s="85"/>
    </row>
    <row r="17" spans="1:5" ht="15.75" customHeight="1" x14ac:dyDescent="0.25">
      <c r="A17" s="46" t="s">
        <v>91</v>
      </c>
      <c r="B17" s="79">
        <v>100</v>
      </c>
      <c r="C17" s="84" t="s">
        <v>104</v>
      </c>
      <c r="D17" s="77" t="s">
        <v>49</v>
      </c>
      <c r="E17" s="86"/>
    </row>
    <row r="18" spans="1:5" ht="15.75" customHeight="1" x14ac:dyDescent="0.25">
      <c r="A18" s="46" t="s">
        <v>90</v>
      </c>
      <c r="B18" s="79">
        <v>27</v>
      </c>
      <c r="C18" s="84" t="s">
        <v>48</v>
      </c>
      <c r="D18" s="77" t="s">
        <v>49</v>
      </c>
      <c r="E18" s="86"/>
    </row>
    <row r="19" spans="1:5" ht="15.75" customHeight="1" x14ac:dyDescent="0.25">
      <c r="A19" s="46" t="s">
        <v>90</v>
      </c>
      <c r="B19" s="79">
        <v>27</v>
      </c>
      <c r="C19" s="84" t="s">
        <v>48</v>
      </c>
      <c r="D19" s="77" t="s">
        <v>49</v>
      </c>
      <c r="E19" s="85"/>
    </row>
    <row r="20" spans="1:5" ht="15.75" customHeight="1" x14ac:dyDescent="0.25">
      <c r="A20" s="46" t="s">
        <v>90</v>
      </c>
      <c r="B20" s="79">
        <v>27</v>
      </c>
      <c r="C20" s="84" t="s">
        <v>48</v>
      </c>
      <c r="D20" s="77" t="s">
        <v>49</v>
      </c>
      <c r="E20" s="85"/>
    </row>
    <row r="21" spans="1:5" ht="15.75" customHeight="1" x14ac:dyDescent="0.25">
      <c r="A21" s="46" t="s">
        <v>90</v>
      </c>
      <c r="B21" s="79">
        <v>1000</v>
      </c>
      <c r="C21" s="84" t="s">
        <v>105</v>
      </c>
      <c r="D21" s="77" t="s">
        <v>49</v>
      </c>
      <c r="E21" s="85"/>
    </row>
    <row r="22" spans="1:5" ht="15.75" customHeight="1" x14ac:dyDescent="0.25">
      <c r="A22" s="46" t="s">
        <v>90</v>
      </c>
      <c r="B22" s="79">
        <v>1000</v>
      </c>
      <c r="C22" s="120" t="s">
        <v>106</v>
      </c>
      <c r="D22" s="77" t="s">
        <v>49</v>
      </c>
      <c r="E22" s="85"/>
    </row>
    <row r="23" spans="1:5" ht="15.75" customHeight="1" x14ac:dyDescent="0.25">
      <c r="A23" s="46" t="s">
        <v>90</v>
      </c>
      <c r="B23" s="79">
        <v>2000</v>
      </c>
      <c r="C23" s="84" t="s">
        <v>52</v>
      </c>
      <c r="D23" s="77" t="s">
        <v>49</v>
      </c>
      <c r="E23" s="86" t="s">
        <v>50</v>
      </c>
    </row>
    <row r="24" spans="1:5" ht="15.75" customHeight="1" x14ac:dyDescent="0.25">
      <c r="A24" s="46" t="s">
        <v>107</v>
      </c>
      <c r="B24" s="79">
        <v>27</v>
      </c>
      <c r="C24" s="84" t="s">
        <v>48</v>
      </c>
      <c r="D24" s="77" t="s">
        <v>49</v>
      </c>
      <c r="E24" s="85"/>
    </row>
    <row r="25" spans="1:5" ht="15.75" customHeight="1" x14ac:dyDescent="0.25">
      <c r="A25" s="46" t="s">
        <v>107</v>
      </c>
      <c r="B25" s="79">
        <v>2000</v>
      </c>
      <c r="C25" s="84" t="s">
        <v>47</v>
      </c>
      <c r="D25" s="77" t="s">
        <v>49</v>
      </c>
      <c r="E25" s="86"/>
    </row>
    <row r="26" spans="1:5" ht="15.75" customHeight="1" x14ac:dyDescent="0.25">
      <c r="A26" s="46" t="s">
        <v>89</v>
      </c>
      <c r="B26" s="79">
        <v>27</v>
      </c>
      <c r="C26" s="84" t="s">
        <v>48</v>
      </c>
      <c r="D26" s="77" t="s">
        <v>49</v>
      </c>
      <c r="E26" s="85"/>
    </row>
    <row r="27" spans="1:5" ht="15.75" customHeight="1" x14ac:dyDescent="0.25">
      <c r="A27" s="46" t="s">
        <v>88</v>
      </c>
      <c r="B27" s="79">
        <v>27</v>
      </c>
      <c r="C27" s="84" t="s">
        <v>48</v>
      </c>
      <c r="D27" s="77" t="s">
        <v>49</v>
      </c>
      <c r="E27" s="85"/>
    </row>
    <row r="28" spans="1:5" ht="15.75" customHeight="1" x14ac:dyDescent="0.25">
      <c r="A28" s="46" t="s">
        <v>87</v>
      </c>
      <c r="B28" s="79">
        <v>27</v>
      </c>
      <c r="C28" s="84" t="s">
        <v>48</v>
      </c>
      <c r="D28" s="77" t="s">
        <v>49</v>
      </c>
      <c r="E28" s="85"/>
    </row>
    <row r="29" spans="1:5" ht="15.75" customHeight="1" x14ac:dyDescent="0.25">
      <c r="A29" s="46" t="s">
        <v>86</v>
      </c>
      <c r="B29" s="79">
        <v>38</v>
      </c>
      <c r="C29" s="84" t="s">
        <v>48</v>
      </c>
      <c r="D29" s="77" t="s">
        <v>49</v>
      </c>
      <c r="E29" s="85"/>
    </row>
    <row r="30" spans="1:5" ht="15.75" customHeight="1" x14ac:dyDescent="0.25">
      <c r="A30" s="46" t="s">
        <v>58</v>
      </c>
      <c r="B30" s="79">
        <v>1000</v>
      </c>
      <c r="C30" s="84" t="s">
        <v>105</v>
      </c>
      <c r="D30" s="77" t="s">
        <v>49</v>
      </c>
      <c r="E30" s="85"/>
    </row>
    <row r="31" spans="1:5" ht="15.75" customHeight="1" x14ac:dyDescent="0.25">
      <c r="A31" s="46" t="s">
        <v>85</v>
      </c>
      <c r="B31" s="79">
        <v>108</v>
      </c>
      <c r="C31" s="84" t="s">
        <v>48</v>
      </c>
      <c r="D31" s="77" t="s">
        <v>49</v>
      </c>
      <c r="E31" s="85"/>
    </row>
    <row r="32" spans="1:5" ht="15.75" customHeight="1" x14ac:dyDescent="0.25">
      <c r="A32" s="46" t="s">
        <v>83</v>
      </c>
      <c r="B32" s="79">
        <v>2000</v>
      </c>
      <c r="C32" s="84" t="s">
        <v>47</v>
      </c>
      <c r="D32" s="77" t="s">
        <v>49</v>
      </c>
      <c r="E32" s="86"/>
    </row>
    <row r="33" spans="1:5" ht="15" customHeight="1" x14ac:dyDescent="0.25">
      <c r="A33" s="37" t="s">
        <v>10</v>
      </c>
      <c r="B33" s="45">
        <f>SUM(B11:B32)</f>
        <v>9947</v>
      </c>
      <c r="C33" s="143"/>
      <c r="D33" s="144"/>
      <c r="E33" s="85"/>
    </row>
    <row r="34" spans="1:5" ht="15" customHeight="1" x14ac:dyDescent="0.25">
      <c r="A34" s="139" t="s">
        <v>32</v>
      </c>
      <c r="B34" s="139"/>
      <c r="C34" s="139"/>
      <c r="D34" s="139"/>
      <c r="E34" s="11"/>
    </row>
    <row r="35" spans="1:5" ht="30" customHeight="1" x14ac:dyDescent="0.25">
      <c r="A35" s="115" t="s">
        <v>100</v>
      </c>
      <c r="B35" s="116">
        <v>48150</v>
      </c>
      <c r="C35" s="141" t="s">
        <v>43</v>
      </c>
      <c r="D35" s="141"/>
      <c r="E35" s="117" t="s">
        <v>21</v>
      </c>
    </row>
    <row r="36" spans="1:5" ht="30.6" customHeight="1" x14ac:dyDescent="0.25">
      <c r="A36" s="115" t="s">
        <v>100</v>
      </c>
      <c r="B36" s="87">
        <v>249882.8</v>
      </c>
      <c r="C36" s="140" t="s">
        <v>51</v>
      </c>
      <c r="D36" s="140"/>
      <c r="E36" s="85"/>
    </row>
    <row r="37" spans="1:5" ht="15" customHeight="1" x14ac:dyDescent="0.25">
      <c r="A37" s="89" t="s">
        <v>10</v>
      </c>
      <c r="B37" s="88">
        <f>SUM(B35:B36)</f>
        <v>298032.8</v>
      </c>
      <c r="C37" s="138"/>
      <c r="D37" s="138"/>
      <c r="E37" s="85"/>
    </row>
    <row r="38" spans="1:5" ht="15" customHeight="1" x14ac:dyDescent="0.25">
      <c r="A38" s="27" t="s">
        <v>17</v>
      </c>
      <c r="B38" s="42">
        <f>B33+B37</f>
        <v>307979.8</v>
      </c>
      <c r="C38" s="7"/>
      <c r="D38" s="41"/>
      <c r="E38" s="11"/>
    </row>
  </sheetData>
  <sheetProtection formatCells="0" formatColumns="0" formatRows="0" insertColumns="0" insertRows="0" insertHyperlinks="0" deleteColumns="0" deleteRows="0" sort="0" autoFilter="0" pivotTables="0"/>
  <mergeCells count="11">
    <mergeCell ref="B1:D1"/>
    <mergeCell ref="B2:D2"/>
    <mergeCell ref="B4:D4"/>
    <mergeCell ref="B5:D5"/>
    <mergeCell ref="B6:D6"/>
    <mergeCell ref="C37:D37"/>
    <mergeCell ref="A34:D34"/>
    <mergeCell ref="C36:D36"/>
    <mergeCell ref="C35:D35"/>
    <mergeCell ref="A10:D10"/>
    <mergeCell ref="C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33"/>
  </sheetPr>
  <dimension ref="A1:D54"/>
  <sheetViews>
    <sheetView workbookViewId="0">
      <selection activeCell="C58" sqref="C58"/>
    </sheetView>
  </sheetViews>
  <sheetFormatPr defaultRowHeight="15" x14ac:dyDescent="0.25"/>
  <cols>
    <col min="1" max="1" width="16.5703125" style="104" customWidth="1"/>
    <col min="2" max="2" width="24.85546875" style="104" customWidth="1"/>
    <col min="3" max="3" width="25.5703125" style="104" customWidth="1"/>
    <col min="4" max="4" width="56.28515625" style="104" customWidth="1"/>
    <col min="5" max="5" width="23.42578125" style="104" customWidth="1"/>
    <col min="6" max="16384" width="9.140625" style="104"/>
  </cols>
  <sheetData>
    <row r="1" spans="1:4" ht="18.75" x14ac:dyDescent="0.3">
      <c r="B1" s="134" t="s">
        <v>0</v>
      </c>
      <c r="C1" s="134"/>
      <c r="D1" s="134"/>
    </row>
    <row r="2" spans="1:4" ht="18.75" x14ac:dyDescent="0.3">
      <c r="B2" s="134" t="s">
        <v>19</v>
      </c>
      <c r="C2" s="134"/>
      <c r="D2" s="134"/>
    </row>
    <row r="3" spans="1:4" x14ac:dyDescent="0.25">
      <c r="B3" s="106"/>
    </row>
    <row r="4" spans="1:4" ht="18.75" x14ac:dyDescent="0.3">
      <c r="B4" s="107" t="s">
        <v>37</v>
      </c>
      <c r="C4" s="108"/>
      <c r="D4" s="108"/>
    </row>
    <row r="5" spans="1:4" ht="18.75" x14ac:dyDescent="0.25">
      <c r="B5" s="135"/>
      <c r="C5" s="135"/>
      <c r="D5" s="135"/>
    </row>
    <row r="6" spans="1:4" ht="18.75" x14ac:dyDescent="0.3">
      <c r="B6" s="136" t="str">
        <f>Отчет!B6</f>
        <v>за апрель 2022 года</v>
      </c>
      <c r="C6" s="137"/>
      <c r="D6" s="105"/>
    </row>
    <row r="7" spans="1:4" x14ac:dyDescent="0.25">
      <c r="B7" s="106"/>
    </row>
    <row r="8" spans="1:4" ht="45" x14ac:dyDescent="0.25">
      <c r="A8" s="17" t="s">
        <v>25</v>
      </c>
      <c r="B8" s="19" t="s">
        <v>8</v>
      </c>
      <c r="C8" s="18" t="s">
        <v>27</v>
      </c>
      <c r="D8" s="20" t="s">
        <v>13</v>
      </c>
    </row>
    <row r="9" spans="1:4" x14ac:dyDescent="0.25">
      <c r="A9" s="109">
        <v>44652</v>
      </c>
      <c r="B9" s="110">
        <v>100</v>
      </c>
      <c r="C9" s="110" t="s">
        <v>40</v>
      </c>
      <c r="D9" s="112" t="s">
        <v>108</v>
      </c>
    </row>
    <row r="10" spans="1:4" x14ac:dyDescent="0.25">
      <c r="A10" s="109">
        <v>44652</v>
      </c>
      <c r="B10" s="110">
        <v>300</v>
      </c>
      <c r="C10" s="110" t="s">
        <v>40</v>
      </c>
      <c r="D10" s="112" t="s">
        <v>108</v>
      </c>
    </row>
    <row r="11" spans="1:4" x14ac:dyDescent="0.25">
      <c r="A11" s="109">
        <v>44659</v>
      </c>
      <c r="B11" s="110">
        <v>150</v>
      </c>
      <c r="C11" s="110" t="s">
        <v>40</v>
      </c>
      <c r="D11" s="112" t="s">
        <v>108</v>
      </c>
    </row>
    <row r="12" spans="1:4" x14ac:dyDescent="0.25">
      <c r="A12" s="109">
        <v>44660</v>
      </c>
      <c r="B12" s="110">
        <v>300</v>
      </c>
      <c r="C12" s="110" t="s">
        <v>40</v>
      </c>
      <c r="D12" s="112" t="s">
        <v>12</v>
      </c>
    </row>
    <row r="13" spans="1:4" x14ac:dyDescent="0.25">
      <c r="A13" s="109">
        <v>44663</v>
      </c>
      <c r="B13" s="110">
        <v>500</v>
      </c>
      <c r="C13" s="110" t="s">
        <v>40</v>
      </c>
      <c r="D13" s="112" t="s">
        <v>108</v>
      </c>
    </row>
    <row r="14" spans="1:4" x14ac:dyDescent="0.25">
      <c r="A14" s="109">
        <v>37360</v>
      </c>
      <c r="B14" s="110">
        <v>1000</v>
      </c>
      <c r="C14" s="110" t="s">
        <v>109</v>
      </c>
      <c r="D14" s="112" t="s">
        <v>108</v>
      </c>
    </row>
    <row r="15" spans="1:4" x14ac:dyDescent="0.25">
      <c r="A15" s="109">
        <v>37360</v>
      </c>
      <c r="B15" s="110">
        <v>1200</v>
      </c>
      <c r="C15" s="110" t="s">
        <v>110</v>
      </c>
      <c r="D15" s="112" t="s">
        <v>108</v>
      </c>
    </row>
    <row r="16" spans="1:4" x14ac:dyDescent="0.25">
      <c r="A16" s="109">
        <v>37360</v>
      </c>
      <c r="B16" s="110">
        <v>20</v>
      </c>
      <c r="C16" s="110" t="s">
        <v>111</v>
      </c>
      <c r="D16" s="112" t="s">
        <v>108</v>
      </c>
    </row>
    <row r="17" spans="1:4" x14ac:dyDescent="0.25">
      <c r="A17" s="109">
        <v>37360</v>
      </c>
      <c r="B17" s="110">
        <v>1000</v>
      </c>
      <c r="C17" s="110" t="s">
        <v>40</v>
      </c>
      <c r="D17" s="112" t="s">
        <v>108</v>
      </c>
    </row>
    <row r="18" spans="1:4" x14ac:dyDescent="0.25">
      <c r="A18" s="109">
        <v>37360</v>
      </c>
      <c r="B18" s="110">
        <v>1000</v>
      </c>
      <c r="C18" s="110" t="s">
        <v>112</v>
      </c>
      <c r="D18" s="112" t="s">
        <v>108</v>
      </c>
    </row>
    <row r="19" spans="1:4" x14ac:dyDescent="0.25">
      <c r="A19" s="109">
        <v>37360</v>
      </c>
      <c r="B19" s="110">
        <v>500</v>
      </c>
      <c r="C19" s="110" t="s">
        <v>40</v>
      </c>
      <c r="D19" s="112" t="s">
        <v>108</v>
      </c>
    </row>
    <row r="20" spans="1:4" x14ac:dyDescent="0.25">
      <c r="A20" s="109">
        <v>37360</v>
      </c>
      <c r="B20" s="110">
        <v>50</v>
      </c>
      <c r="C20" s="110" t="s">
        <v>113</v>
      </c>
      <c r="D20" s="112" t="s">
        <v>108</v>
      </c>
    </row>
    <row r="21" spans="1:4" x14ac:dyDescent="0.25">
      <c r="A21" s="109">
        <v>37360</v>
      </c>
      <c r="B21" s="110">
        <v>111</v>
      </c>
      <c r="C21" s="110" t="s">
        <v>40</v>
      </c>
      <c r="D21" s="112" t="s">
        <v>108</v>
      </c>
    </row>
    <row r="22" spans="1:4" x14ac:dyDescent="0.25">
      <c r="A22" s="109">
        <v>37360</v>
      </c>
      <c r="B22" s="110">
        <v>500</v>
      </c>
      <c r="C22" s="110" t="s">
        <v>114</v>
      </c>
      <c r="D22" s="112" t="s">
        <v>12</v>
      </c>
    </row>
    <row r="23" spans="1:4" x14ac:dyDescent="0.25">
      <c r="A23" s="109">
        <v>37360</v>
      </c>
      <c r="B23" s="110">
        <v>100</v>
      </c>
      <c r="C23" s="110" t="s">
        <v>115</v>
      </c>
      <c r="D23" s="112" t="s">
        <v>108</v>
      </c>
    </row>
    <row r="24" spans="1:4" x14ac:dyDescent="0.25">
      <c r="A24" s="109">
        <v>37360</v>
      </c>
      <c r="B24" s="110">
        <v>129</v>
      </c>
      <c r="C24" s="110" t="s">
        <v>115</v>
      </c>
      <c r="D24" s="112" t="s">
        <v>12</v>
      </c>
    </row>
    <row r="25" spans="1:4" x14ac:dyDescent="0.25">
      <c r="A25" s="109">
        <v>37360</v>
      </c>
      <c r="B25" s="110">
        <v>100</v>
      </c>
      <c r="C25" s="110" t="s">
        <v>40</v>
      </c>
      <c r="D25" s="112" t="s">
        <v>108</v>
      </c>
    </row>
    <row r="26" spans="1:4" x14ac:dyDescent="0.25">
      <c r="A26" s="109">
        <v>37360</v>
      </c>
      <c r="B26" s="110">
        <v>50</v>
      </c>
      <c r="C26" s="110" t="s">
        <v>116</v>
      </c>
      <c r="D26" s="112" t="s">
        <v>108</v>
      </c>
    </row>
    <row r="27" spans="1:4" x14ac:dyDescent="0.25">
      <c r="A27" s="109">
        <v>37360</v>
      </c>
      <c r="B27" s="110">
        <v>25</v>
      </c>
      <c r="C27" s="110" t="s">
        <v>40</v>
      </c>
      <c r="D27" s="112" t="s">
        <v>108</v>
      </c>
    </row>
    <row r="28" spans="1:4" x14ac:dyDescent="0.25">
      <c r="A28" s="109">
        <v>37360</v>
      </c>
      <c r="B28" s="110">
        <v>500</v>
      </c>
      <c r="C28" s="110" t="s">
        <v>40</v>
      </c>
      <c r="D28" s="112" t="s">
        <v>108</v>
      </c>
    </row>
    <row r="29" spans="1:4" x14ac:dyDescent="0.25">
      <c r="A29" s="109">
        <v>37360</v>
      </c>
      <c r="B29" s="110">
        <v>100</v>
      </c>
      <c r="C29" s="110" t="s">
        <v>40</v>
      </c>
      <c r="D29" s="112" t="s">
        <v>108</v>
      </c>
    </row>
    <row r="30" spans="1:4" x14ac:dyDescent="0.25">
      <c r="A30" s="109">
        <v>37360</v>
      </c>
      <c r="B30" s="110">
        <v>300</v>
      </c>
      <c r="C30" s="110" t="s">
        <v>117</v>
      </c>
      <c r="D30" s="112" t="s">
        <v>108</v>
      </c>
    </row>
    <row r="31" spans="1:4" x14ac:dyDescent="0.25">
      <c r="A31" s="109">
        <v>37360</v>
      </c>
      <c r="B31" s="110">
        <v>300</v>
      </c>
      <c r="C31" s="110" t="s">
        <v>40</v>
      </c>
      <c r="D31" s="112" t="s">
        <v>108</v>
      </c>
    </row>
    <row r="32" spans="1:4" x14ac:dyDescent="0.25">
      <c r="A32" s="109">
        <v>37360</v>
      </c>
      <c r="B32" s="110">
        <v>300</v>
      </c>
      <c r="C32" s="110" t="s">
        <v>40</v>
      </c>
      <c r="D32" s="112" t="s">
        <v>108</v>
      </c>
    </row>
    <row r="33" spans="1:4" x14ac:dyDescent="0.25">
      <c r="A33" s="109">
        <v>37360</v>
      </c>
      <c r="B33" s="110">
        <v>500</v>
      </c>
      <c r="C33" s="110" t="s">
        <v>118</v>
      </c>
      <c r="D33" s="112" t="s">
        <v>108</v>
      </c>
    </row>
    <row r="34" spans="1:4" x14ac:dyDescent="0.25">
      <c r="A34" s="109">
        <v>37360</v>
      </c>
      <c r="B34" s="110">
        <v>500</v>
      </c>
      <c r="C34" s="110" t="s">
        <v>119</v>
      </c>
      <c r="D34" s="112" t="s">
        <v>108</v>
      </c>
    </row>
    <row r="35" spans="1:4" x14ac:dyDescent="0.25">
      <c r="A35" s="109">
        <v>37360</v>
      </c>
      <c r="B35" s="110">
        <v>104</v>
      </c>
      <c r="C35" s="110" t="s">
        <v>120</v>
      </c>
      <c r="D35" s="112" t="s">
        <v>108</v>
      </c>
    </row>
    <row r="36" spans="1:4" x14ac:dyDescent="0.25">
      <c r="A36" s="109">
        <v>44666</v>
      </c>
      <c r="B36" s="110">
        <v>500</v>
      </c>
      <c r="C36" s="110" t="s">
        <v>40</v>
      </c>
      <c r="D36" s="112" t="s">
        <v>108</v>
      </c>
    </row>
    <row r="37" spans="1:4" x14ac:dyDescent="0.25">
      <c r="A37" s="109">
        <v>44666</v>
      </c>
      <c r="B37" s="110">
        <v>500</v>
      </c>
      <c r="C37" s="110" t="s">
        <v>121</v>
      </c>
      <c r="D37" s="112" t="s">
        <v>108</v>
      </c>
    </row>
    <row r="38" spans="1:4" x14ac:dyDescent="0.25">
      <c r="A38" s="109">
        <v>44666</v>
      </c>
      <c r="B38" s="110">
        <v>500</v>
      </c>
      <c r="C38" s="110" t="s">
        <v>40</v>
      </c>
      <c r="D38" s="112" t="s">
        <v>108</v>
      </c>
    </row>
    <row r="39" spans="1:4" x14ac:dyDescent="0.25">
      <c r="A39" s="109">
        <v>44667</v>
      </c>
      <c r="B39" s="110">
        <v>200</v>
      </c>
      <c r="C39" s="110" t="s">
        <v>40</v>
      </c>
      <c r="D39" s="112" t="s">
        <v>108</v>
      </c>
    </row>
    <row r="40" spans="1:4" x14ac:dyDescent="0.25">
      <c r="A40" s="109">
        <v>44670</v>
      </c>
      <c r="B40" s="110">
        <v>1000</v>
      </c>
      <c r="C40" s="110" t="s">
        <v>40</v>
      </c>
      <c r="D40" s="112" t="s">
        <v>108</v>
      </c>
    </row>
    <row r="41" spans="1:4" x14ac:dyDescent="0.25">
      <c r="A41" s="109">
        <v>44670</v>
      </c>
      <c r="B41" s="110">
        <v>1000</v>
      </c>
      <c r="C41" s="110" t="s">
        <v>40</v>
      </c>
      <c r="D41" s="112" t="s">
        <v>108</v>
      </c>
    </row>
    <row r="42" spans="1:4" x14ac:dyDescent="0.25">
      <c r="A42" s="109">
        <v>44671</v>
      </c>
      <c r="B42" s="110">
        <v>1000</v>
      </c>
      <c r="C42" s="110" t="s">
        <v>122</v>
      </c>
      <c r="D42" s="112" t="s">
        <v>108</v>
      </c>
    </row>
    <row r="43" spans="1:4" x14ac:dyDescent="0.25">
      <c r="A43" s="109">
        <v>44672</v>
      </c>
      <c r="B43" s="110">
        <v>1000</v>
      </c>
      <c r="C43" s="110" t="s">
        <v>123</v>
      </c>
      <c r="D43" s="112" t="s">
        <v>108</v>
      </c>
    </row>
    <row r="44" spans="1:4" x14ac:dyDescent="0.25">
      <c r="A44" s="109">
        <v>44672</v>
      </c>
      <c r="B44" s="110">
        <v>1000</v>
      </c>
      <c r="C44" s="110" t="s">
        <v>40</v>
      </c>
      <c r="D44" s="112" t="s">
        <v>108</v>
      </c>
    </row>
    <row r="45" spans="1:4" x14ac:dyDescent="0.25">
      <c r="A45" s="109">
        <v>44674</v>
      </c>
      <c r="B45" s="110">
        <v>375</v>
      </c>
      <c r="C45" s="110" t="s">
        <v>124</v>
      </c>
      <c r="D45" s="112" t="s">
        <v>108</v>
      </c>
    </row>
    <row r="46" spans="1:4" x14ac:dyDescent="0.25">
      <c r="A46" s="109">
        <v>44675</v>
      </c>
      <c r="B46" s="110">
        <v>500</v>
      </c>
      <c r="C46" s="110" t="s">
        <v>40</v>
      </c>
      <c r="D46" s="112" t="s">
        <v>108</v>
      </c>
    </row>
    <row r="47" spans="1:4" x14ac:dyDescent="0.25">
      <c r="A47" s="109">
        <v>44678</v>
      </c>
      <c r="B47" s="110">
        <v>351</v>
      </c>
      <c r="C47" s="110" t="s">
        <v>40</v>
      </c>
      <c r="D47" s="112" t="s">
        <v>108</v>
      </c>
    </row>
    <row r="48" spans="1:4" x14ac:dyDescent="0.25">
      <c r="A48" s="109">
        <v>44678</v>
      </c>
      <c r="B48" s="110">
        <v>108</v>
      </c>
      <c r="C48" s="110" t="s">
        <v>40</v>
      </c>
      <c r="D48" s="112" t="s">
        <v>108</v>
      </c>
    </row>
    <row r="49" spans="1:4" x14ac:dyDescent="0.25">
      <c r="A49" s="109">
        <v>44679</v>
      </c>
      <c r="B49" s="110">
        <v>150</v>
      </c>
      <c r="C49" s="110" t="s">
        <v>40</v>
      </c>
      <c r="D49" s="112" t="s">
        <v>108</v>
      </c>
    </row>
    <row r="50" spans="1:4" x14ac:dyDescent="0.25">
      <c r="A50" s="109">
        <v>44679</v>
      </c>
      <c r="B50" s="110">
        <v>300</v>
      </c>
      <c r="C50" s="110" t="s">
        <v>125</v>
      </c>
      <c r="D50" s="112" t="s">
        <v>108</v>
      </c>
    </row>
    <row r="51" spans="1:4" x14ac:dyDescent="0.25">
      <c r="A51" s="109">
        <v>44681</v>
      </c>
      <c r="B51" s="110">
        <v>100</v>
      </c>
      <c r="C51" s="110" t="s">
        <v>45</v>
      </c>
      <c r="D51" s="112" t="s">
        <v>12</v>
      </c>
    </row>
    <row r="52" spans="1:4" x14ac:dyDescent="0.25">
      <c r="A52" s="109">
        <v>44681</v>
      </c>
      <c r="B52" s="110">
        <v>200</v>
      </c>
      <c r="C52" s="110" t="s">
        <v>40</v>
      </c>
      <c r="D52" s="112" t="s">
        <v>108</v>
      </c>
    </row>
    <row r="53" spans="1:4" x14ac:dyDescent="0.25">
      <c r="A53" s="109">
        <v>44681</v>
      </c>
      <c r="B53" s="110">
        <v>250</v>
      </c>
      <c r="C53" s="110" t="s">
        <v>46</v>
      </c>
      <c r="D53" s="112" t="s">
        <v>12</v>
      </c>
    </row>
    <row r="54" spans="1:4" ht="30" x14ac:dyDescent="0.25">
      <c r="A54" s="90" t="s">
        <v>38</v>
      </c>
      <c r="B54" s="7">
        <f>SUM(B9:B53)</f>
        <v>18773</v>
      </c>
      <c r="C54" s="93"/>
      <c r="D54" s="20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ROBOKASSA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UTKINA Natalia (ENGIE CC)</cp:lastModifiedBy>
  <cp:revision/>
  <cp:lastPrinted>2019-11-25T08:39:38Z</cp:lastPrinted>
  <dcterms:created xsi:type="dcterms:W3CDTF">2019-02-26T11:48:52Z</dcterms:created>
  <dcterms:modified xsi:type="dcterms:W3CDTF">2022-06-02T13:41:15Z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