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 диска H 13.06.2022\ОТЧЕТЫ\2022 год\Финансовые отчеты на сайт\Готовые\"/>
    </mc:Choice>
  </mc:AlternateContent>
  <bookViews>
    <workbookView xWindow="0" yWindow="0" windowWidth="19200" windowHeight="10590" tabRatio="649"/>
  </bookViews>
  <sheets>
    <sheet name="Отчет" sheetId="1" r:id="rId1"/>
    <sheet name="Расходы" sheetId="4" r:id="rId2"/>
    <sheet name="ROBOKASSA" sheetId="8" r:id="rId3"/>
    <sheet name="Юмани" sheetId="14" r:id="rId4"/>
    <sheet name="Сбербанк" sheetId="5" r:id="rId5"/>
    <sheet name="Благо.ру" sheetId="15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5" i="1"/>
  <c r="B47" i="5" l="1"/>
  <c r="B37" i="4"/>
  <c r="B21" i="4"/>
  <c r="B54" i="14"/>
  <c r="B24" i="15"/>
  <c r="B42" i="5"/>
  <c r="B24" i="4"/>
  <c r="B48" i="5" l="1"/>
  <c r="B10" i="8"/>
  <c r="C12" i="1" l="1"/>
  <c r="C13" i="1"/>
  <c r="B6" i="15" l="1"/>
  <c r="C14" i="1" l="1"/>
  <c r="B6" i="14" l="1"/>
  <c r="B6" i="8"/>
  <c r="B6" i="5" l="1"/>
  <c r="B5" i="4"/>
  <c r="C22" i="1" l="1"/>
  <c r="B28" i="4"/>
  <c r="C23" i="1" s="1"/>
  <c r="B32" i="4" l="1"/>
  <c r="C24" i="1" l="1"/>
  <c r="B38" i="4"/>
  <c r="C21" i="1"/>
  <c r="C11" i="1" l="1"/>
  <c r="C25" i="1" l="1"/>
  <c r="C20" i="1" l="1"/>
  <c r="C27" i="1" s="1"/>
</calcChain>
</file>

<file path=xl/sharedStrings.xml><?xml version="1.0" encoding="utf-8"?>
<sst xmlns="http://schemas.openxmlformats.org/spreadsheetml/2006/main" count="361" uniqueCount="165">
  <si>
    <t>Благотворительный фонд</t>
  </si>
  <si>
    <t>Отчет о полученных пожертвованиях</t>
  </si>
  <si>
    <t>и произведенных расходах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</si>
  <si>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</si>
  <si>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</si>
  <si>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</si>
  <si>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</si>
  <si>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</si>
  <si>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</si>
  <si>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</si>
  <si>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</si>
  <si>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Благотворитель</t>
  </si>
  <si>
    <t>Благотворительное пожертвование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</si>
  <si>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</si>
  <si>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</si>
  <si>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</si>
  <si>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</si>
  <si>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</si>
  <si>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</si>
  <si>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«Помощь бездомным беспородным животным»</t>
  </si>
  <si>
    <t>Программа "Старый друг"</t>
  </si>
  <si>
    <t>Программа "Меньше бездомных"</t>
  </si>
  <si>
    <t>Программа "Город без жесткости"</t>
  </si>
  <si>
    <t xml:space="preserve">Программа "Меньше бездомных" </t>
  </si>
  <si>
    <t>Пожертвования на сайте https://less-homeless.com/</t>
  </si>
  <si>
    <t>Дата пожертвования</t>
  </si>
  <si>
    <t>через платёжную систему ROBOKASSA</t>
  </si>
  <si>
    <t xml:space="preserve">Благотворитель </t>
  </si>
  <si>
    <t>Через платежную систему ROBOKASSA</t>
  </si>
  <si>
    <t>Программа "Стерилизация"</t>
  </si>
  <si>
    <t>Адресность</t>
  </si>
  <si>
    <t>Зачислено через платежную ситему</t>
  </si>
  <si>
    <t>Прочие поступления и благотворительные пожертвования</t>
  </si>
  <si>
    <t xml:space="preserve">                       Пожертвования на сайте https://less-homeless.com/</t>
  </si>
  <si>
    <t>через платёжную систему Юмани</t>
  </si>
  <si>
    <t>Через платежную систему Юмани</t>
  </si>
  <si>
    <t xml:space="preserve">Программа "Старый друг" </t>
  </si>
  <si>
    <t xml:space="preserve">                       Пожертвования на сайте https://www.blago.ru/donations</t>
  </si>
  <si>
    <t>Зачислено через Благо.ру</t>
  </si>
  <si>
    <t>Анонимно</t>
  </si>
  <si>
    <t>Комиссии банков, платежных операторов, расходы по администрированию Программ</t>
  </si>
  <si>
    <t>На уставную деятельность фонда</t>
  </si>
  <si>
    <t xml:space="preserve">Благотворительные пожертвования, собранные на портале моs.ru </t>
  </si>
  <si>
    <t>Лара</t>
  </si>
  <si>
    <t>Андрей Анатольевич К</t>
  </si>
  <si>
    <t>ДОБРОВОЛЬНОЕ ПОЖЕРТВОВАНИЕ</t>
  </si>
  <si>
    <t>СТАРИЧКАМ В ПРИЮТЕ</t>
  </si>
  <si>
    <t>Анна Ивановна Ш</t>
  </si>
  <si>
    <t>EkaterinarR</t>
  </si>
  <si>
    <t>Акция Остановим рост числа бездомных животных!</t>
  </si>
  <si>
    <t>Innokentiy Kh</t>
  </si>
  <si>
    <t>Совершенно не важно</t>
  </si>
  <si>
    <t>M Natalia</t>
  </si>
  <si>
    <t>Екатерина Х</t>
  </si>
  <si>
    <t>Максим Г</t>
  </si>
  <si>
    <t>Юрий К</t>
  </si>
  <si>
    <t>Р яплла</t>
  </si>
  <si>
    <t>Анна И</t>
  </si>
  <si>
    <t>К Карина</t>
  </si>
  <si>
    <t>Наталья Б</t>
  </si>
  <si>
    <t>Надежда Г</t>
  </si>
  <si>
    <t>Варвара М</t>
  </si>
  <si>
    <t>Ольга К</t>
  </si>
  <si>
    <t>Алена В</t>
  </si>
  <si>
    <t>Xenia P</t>
  </si>
  <si>
    <t>Артём Б</t>
  </si>
  <si>
    <t>Залия Х</t>
  </si>
  <si>
    <t>Галина П</t>
  </si>
  <si>
    <t>Galina Ch</t>
  </si>
  <si>
    <t>Нина Е</t>
  </si>
  <si>
    <t>Яна Васильевна Ю</t>
  </si>
  <si>
    <t>ИП Баганова Екатерина Валерьевна</t>
  </si>
  <si>
    <t>ИП КУЛИКОВА ЕЛЕНА ВЛАДИМИРОВНА</t>
  </si>
  <si>
    <t>ИП БЫСТРОВА ЕКАТЕРИНА ГРИГОРЬЕВНА</t>
  </si>
  <si>
    <t>за июнь 2022 года</t>
  </si>
  <si>
    <t>Остаток средств на 01.06.2022</t>
  </si>
  <si>
    <t>Общая сумма поступлений за июнь 2022г.</t>
  </si>
  <si>
    <t>Произведенные расходы за июнь 2022г.</t>
  </si>
  <si>
    <t>Остаток средств на 30.06.2022</t>
  </si>
  <si>
    <t>01.06.2022</t>
  </si>
  <si>
    <t>07.06.2022</t>
  </si>
  <si>
    <t>08.06.2022</t>
  </si>
  <si>
    <t>09.06.2022</t>
  </si>
  <si>
    <t>12.06.2022</t>
  </si>
  <si>
    <t>Alexander B</t>
  </si>
  <si>
    <t>Vera V</t>
  </si>
  <si>
    <t>14.06.2022</t>
  </si>
  <si>
    <t>15.06.2022</t>
  </si>
  <si>
    <t>20.06.2022</t>
  </si>
  <si>
    <t>Svetlana M</t>
  </si>
  <si>
    <t>22.06.2022</t>
  </si>
  <si>
    <t>27.06.2022</t>
  </si>
  <si>
    <t>30.06.2022</t>
  </si>
  <si>
    <t>Olga Zh</t>
  </si>
  <si>
    <t>Evelina R</t>
  </si>
  <si>
    <t>18.06.2022</t>
  </si>
  <si>
    <t>Наталья П.</t>
  </si>
  <si>
    <t>Суперкорм для Найки</t>
  </si>
  <si>
    <t>Любовь</t>
  </si>
  <si>
    <t>Artem B</t>
  </si>
  <si>
    <t>Цветочек нарисуй</t>
  </si>
  <si>
    <t>Мария</t>
  </si>
  <si>
    <t>Елена</t>
  </si>
  <si>
    <t>29.06.2022</t>
  </si>
  <si>
    <t>25.06.2022</t>
  </si>
  <si>
    <t>24.06.2022</t>
  </si>
  <si>
    <t>23.06.2022</t>
  </si>
  <si>
    <t>21.06.2022</t>
  </si>
  <si>
    <t>19.06.2022</t>
  </si>
  <si>
    <t>17.06.2022</t>
  </si>
  <si>
    <t>16.06.2022</t>
  </si>
  <si>
    <t>13.06.2022</t>
  </si>
  <si>
    <t>11.06.2022</t>
  </si>
  <si>
    <t>10.06.2022</t>
  </si>
  <si>
    <t>06.06.2022</t>
  </si>
  <si>
    <t>05.06.2022</t>
  </si>
  <si>
    <t>04.06.2022</t>
  </si>
  <si>
    <t>03.06.2022</t>
  </si>
  <si>
    <t>02.06.2022</t>
  </si>
  <si>
    <t>Алина Б</t>
  </si>
  <si>
    <t>Ч Евгений</t>
  </si>
  <si>
    <t xml:space="preserve">Л Елена </t>
  </si>
  <si>
    <t>Илья Ф</t>
  </si>
  <si>
    <t>Эльвира М</t>
  </si>
  <si>
    <t>Юлия И</t>
  </si>
  <si>
    <t>G Elena</t>
  </si>
  <si>
    <t>Б Виктория</t>
  </si>
  <si>
    <t>Г Никита</t>
  </si>
  <si>
    <t>Дмитрий К</t>
  </si>
  <si>
    <t xml:space="preserve">Г Екатерина </t>
  </si>
  <si>
    <t>Никита Г</t>
  </si>
  <si>
    <t>Ксения С</t>
  </si>
  <si>
    <t>Наталья п</t>
  </si>
  <si>
    <t>Настя М</t>
  </si>
  <si>
    <t>Дмитрий П</t>
  </si>
  <si>
    <t>Оплата за стерилизацию 7 кошек в мае 2022 года Индивидуальный предприниматель Шереметьева Елена Сергеевна</t>
  </si>
  <si>
    <t>Оплата по договору оказания аудиторских услуг 23-А от 28 апреля 2022 г (1 авансовый платеж)</t>
  </si>
  <si>
    <t>За ветер.услуги (прием невролога соб.Карапуз) Братеевская ХГВ ООО "БЕЛАНТА"</t>
  </si>
  <si>
    <t>Зоотовары - 3 наименования ООО "Интернет Решения"</t>
  </si>
  <si>
    <t>Таблетки Ветмедин S 1,25 мг для лечения сердечной недостаточности у собак) ООО "Интернет Решения"</t>
  </si>
  <si>
    <t>За корм Трапеза (в ассорт) 9 б. по 750 г. - 106 уп. (для собак приюта БЗ) ООО "Николь"</t>
  </si>
  <si>
    <t>Благотворительная помощь на лечение собаки Марта по заявлению от 18.06.2022</t>
  </si>
  <si>
    <t>За корм Роял Канин Диет ООО "Николь"</t>
  </si>
  <si>
    <t>28.06.2022</t>
  </si>
  <si>
    <t>За материалы для мастер-класса - ООО "Интернет Решения"</t>
  </si>
  <si>
    <t>За ветер.услуги (анализы перед операцией собаке Марта) ООО "БЕЛАНТА"</t>
  </si>
  <si>
    <t>За корм Роял Канин - ООО "Николь" - окончательный расчет</t>
  </si>
  <si>
    <t>За корм Роял Канин (для собак приюта БЗ) ООО "Николь" - предоплата</t>
  </si>
  <si>
    <t>За корм Роял Канин (для собак приюта БЗ) ООО "Николь"</t>
  </si>
  <si>
    <t>За корм Роял Канин (для собак приюта БЗ) - ООО "Николь"</t>
  </si>
  <si>
    <t>Июнь 2022</t>
  </si>
  <si>
    <t>Вячеслав Павлович Д</t>
  </si>
  <si>
    <t>Игорь Анатольевич В</t>
  </si>
  <si>
    <t>Ольга Александровна Б</t>
  </si>
  <si>
    <t>Марина Юрьевна С</t>
  </si>
  <si>
    <t>Екатерина Валерьевна С</t>
  </si>
  <si>
    <t>Илья Андреевич А</t>
  </si>
  <si>
    <t>Светлана Александровна Б</t>
  </si>
  <si>
    <t>Д'артаньяше</t>
  </si>
  <si>
    <t>Проект Благо.ру</t>
  </si>
  <si>
    <t>Проект ОЗОН.Забота</t>
  </si>
  <si>
    <t>Активный гражданин</t>
  </si>
  <si>
    <t>ООО "Интернет Решения" - Озон.Забота</t>
  </si>
  <si>
    <t>Поступления через Активный Гражданин</t>
  </si>
  <si>
    <t>Поступления через Mos.ru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</si>
</sst>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0&quot;р.&quot;"/>
    <numFmt numFmtId="166" formatCode="dd\.mm\.yyyy"/>
    <numFmt numFmtId="167" formatCode="[$-419]mmmm\ yyyy;@"/>
    <numFmt numFmtId="168" formatCode="_-* #,##0_-;\-* #,##0_-;_-* &quot;-&quot;??_-;_-@_-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Fill="0" applyProtection="0"/>
    <xf numFmtId="0" fontId="2" fillId="0" borderId="0" applyFill="0" applyProtection="0"/>
    <xf numFmtId="164" fontId="23" fillId="0" borderId="0" applyFont="0" applyFill="0" applyBorder="0" applyAlignment="0" applyProtection="0"/>
  </cellStyleXfs>
  <cellXfs count="148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9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165" fontId="7" fillId="2" borderId="3" xfId="0" applyNumberFormat="1" applyFont="1" applyFill="1" applyBorder="1" applyAlignment="1" applyProtection="1">
      <alignment horizontal="right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165" fontId="7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4" fontId="12" fillId="4" borderId="8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5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4" fontId="3" fillId="2" borderId="6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165" fontId="8" fillId="2" borderId="3" xfId="0" applyNumberFormat="1" applyFont="1" applyFill="1" applyBorder="1" applyAlignment="1" applyProtection="1">
      <alignment horizontal="right" vertical="center"/>
    </xf>
    <xf numFmtId="166" fontId="15" fillId="4" borderId="4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right"/>
    </xf>
    <xf numFmtId="165" fontId="3" fillId="3" borderId="3" xfId="0" applyNumberFormat="1" applyFont="1" applyFill="1" applyBorder="1" applyAlignment="1" applyProtection="1">
      <alignment horizontal="right" vertical="center"/>
    </xf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6" fillId="4" borderId="9" xfId="0" applyNumberFormat="1" applyFont="1" applyFill="1" applyBorder="1" applyAlignment="1" applyProtection="1">
      <alignment horizontal="center" vertical="center" wrapText="1"/>
    </xf>
    <xf numFmtId="0" fontId="12" fillId="4" borderId="9" xfId="0" applyNumberFormat="1" applyFont="1" applyFill="1" applyBorder="1" applyAlignment="1" applyProtection="1">
      <alignment horizontal="left" vertical="center" wrapText="1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166" fontId="12" fillId="4" borderId="8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3" fillId="2" borderId="4" xfId="0" applyFont="1" applyFill="1" applyBorder="1" applyAlignment="1" applyProtection="1">
      <alignment horizontal="center" vertical="center"/>
    </xf>
    <xf numFmtId="0" fontId="1" fillId="5" borderId="0" xfId="0" applyFont="1" applyFill="1"/>
    <xf numFmtId="167" fontId="12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1" fillId="4" borderId="8" xfId="0" applyNumberFormat="1" applyFont="1" applyFill="1" applyBorder="1" applyAlignment="1" applyProtection="1">
      <alignment horizontal="left" vertical="center" wrapText="1"/>
    </xf>
    <xf numFmtId="14" fontId="4" fillId="2" borderId="5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vertical="center"/>
    </xf>
    <xf numFmtId="4" fontId="17" fillId="5" borderId="8" xfId="0" applyNumberFormat="1" applyFont="1" applyFill="1" applyBorder="1" applyAlignment="1" applyProtection="1">
      <alignment horizontal="center" vertical="center" wrapText="1"/>
    </xf>
    <xf numFmtId="166" fontId="15" fillId="4" borderId="8" xfId="0" applyNumberFormat="1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/>
    </xf>
    <xf numFmtId="4" fontId="21" fillId="5" borderId="4" xfId="0" applyNumberFormat="1" applyFont="1" applyFill="1" applyBorder="1" applyAlignment="1">
      <alignment horizontal="center"/>
    </xf>
    <xf numFmtId="166" fontId="15" fillId="4" borderId="11" xfId="0" applyNumberFormat="1" applyFont="1" applyFill="1" applyBorder="1" applyAlignment="1" applyProtection="1">
      <alignment horizontal="center" vertical="center" wrapText="1"/>
    </xf>
    <xf numFmtId="0" fontId="11" fillId="4" borderId="11" xfId="0" applyNumberFormat="1" applyFont="1" applyFill="1" applyBorder="1" applyAlignment="1" applyProtection="1">
      <alignment horizontal="left" vertical="center" wrapText="1"/>
    </xf>
    <xf numFmtId="4" fontId="17" fillId="5" borderId="11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12" fillId="4" borderId="8" xfId="0" applyNumberFormat="1" applyFont="1" applyFill="1" applyBorder="1" applyAlignment="1" applyProtection="1">
      <alignment horizontal="left" vertical="center" wrapText="1"/>
    </xf>
    <xf numFmtId="0" fontId="22" fillId="0" borderId="4" xfId="0" applyFont="1" applyFill="1" applyBorder="1" applyAlignment="1" applyProtection="1">
      <alignment horizontal="left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4" fontId="2" fillId="0" borderId="9" xfId="0" applyNumberFormat="1" applyFont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166" fontId="15" fillId="4" borderId="12" xfId="0" applyNumberFormat="1" applyFont="1" applyFill="1" applyBorder="1" applyAlignment="1" applyProtection="1">
      <alignment horizontal="center" vertical="center" wrapText="1"/>
    </xf>
    <xf numFmtId="4" fontId="19" fillId="5" borderId="12" xfId="0" applyNumberFormat="1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left"/>
    </xf>
    <xf numFmtId="0" fontId="0" fillId="0" borderId="4" xfId="0" applyFill="1" applyBorder="1" applyProtection="1"/>
    <xf numFmtId="0" fontId="2" fillId="0" borderId="4" xfId="0" applyFont="1" applyFill="1" applyBorder="1" applyProtection="1"/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18" fillId="2" borderId="2" xfId="0" applyFont="1" applyFill="1" applyBorder="1" applyProtection="1"/>
    <xf numFmtId="4" fontId="9" fillId="0" borderId="0" xfId="0" applyNumberFormat="1" applyFont="1" applyFill="1" applyAlignment="1" applyProtection="1">
      <alignment horizontal="left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14" fontId="0" fillId="0" borderId="13" xfId="0" applyNumberFormat="1" applyFill="1" applyBorder="1" applyProtection="1"/>
    <xf numFmtId="2" fontId="0" fillId="0" borderId="13" xfId="0" applyNumberFormat="1" applyFill="1" applyBorder="1" applyAlignment="1" applyProtection="1">
      <alignment horizontal="center" vertical="center"/>
    </xf>
    <xf numFmtId="0" fontId="0" fillId="0" borderId="4" xfId="0" applyBorder="1"/>
    <xf numFmtId="166" fontId="12" fillId="5" borderId="8" xfId="0" applyNumberFormat="1" applyFont="1" applyFill="1" applyBorder="1" applyAlignment="1" applyProtection="1">
      <alignment horizontal="center" vertical="center" wrapText="1"/>
    </xf>
    <xf numFmtId="4" fontId="12" fillId="5" borderId="8" xfId="0" applyNumberFormat="1" applyFont="1" applyFill="1" applyBorder="1" applyAlignment="1" applyProtection="1">
      <alignment horizontal="center" vertical="center" wrapText="1"/>
    </xf>
    <xf numFmtId="0" fontId="11" fillId="5" borderId="11" xfId="0" applyNumberFormat="1" applyFont="1" applyFill="1" applyBorder="1" applyAlignment="1" applyProtection="1">
      <alignment horizontal="left" vertical="center" wrapText="1"/>
    </xf>
    <xf numFmtId="4" fontId="16" fillId="5" borderId="9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9" fillId="5" borderId="0" xfId="0" applyFont="1" applyFill="1" applyAlignment="1" applyProtection="1">
      <alignment horizontal="center"/>
    </xf>
    <xf numFmtId="4" fontId="0" fillId="5" borderId="0" xfId="0" applyNumberFormat="1" applyFill="1" applyProtection="1"/>
    <xf numFmtId="4" fontId="9" fillId="5" borderId="0" xfId="0" applyNumberFormat="1" applyFont="1" applyFill="1" applyAlignment="1" applyProtection="1">
      <alignment horizontal="left"/>
    </xf>
    <xf numFmtId="0" fontId="9" fillId="5" borderId="0" xfId="0" applyFont="1" applyFill="1" applyProtection="1"/>
    <xf numFmtId="14" fontId="0" fillId="5" borderId="4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0" fontId="0" fillId="5" borderId="4" xfId="0" applyFill="1" applyBorder="1"/>
    <xf numFmtId="0" fontId="2" fillId="5" borderId="4" xfId="0" applyFont="1" applyFill="1" applyBorder="1"/>
    <xf numFmtId="0" fontId="0" fillId="0" borderId="0" xfId="0"/>
    <xf numFmtId="14" fontId="0" fillId="0" borderId="0" xfId="0" applyNumberFormat="1"/>
    <xf numFmtId="167" fontId="12" fillId="5" borderId="4" xfId="0" applyNumberFormat="1" applyFont="1" applyFill="1" applyBorder="1" applyAlignment="1" applyProtection="1">
      <alignment horizontal="center"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Protection="1"/>
    <xf numFmtId="167" fontId="12" fillId="4" borderId="12" xfId="0" applyNumberFormat="1" applyFont="1" applyFill="1" applyBorder="1" applyAlignment="1" applyProtection="1">
      <alignment horizontal="center" vertical="center" wrapText="1"/>
    </xf>
    <xf numFmtId="168" fontId="0" fillId="0" borderId="0" xfId="2" applyNumberFormat="1" applyFont="1" applyFill="1" applyProtection="1"/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left"/>
    </xf>
    <xf numFmtId="4" fontId="21" fillId="5" borderId="9" xfId="0" applyNumberFormat="1" applyFont="1" applyFill="1" applyBorder="1" applyAlignment="1">
      <alignment horizontal="center"/>
    </xf>
    <xf numFmtId="0" fontId="13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center" vertical="center"/>
    </xf>
    <xf numFmtId="0" fontId="14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center" vertical="center"/>
    </xf>
    <xf numFmtId="4" fontId="9" fillId="5" borderId="0" xfId="0" applyNumberFormat="1" applyFont="1" applyFill="1" applyAlignment="1" applyProtection="1">
      <alignment horizontal="right"/>
    </xf>
    <xf numFmtId="0" fontId="9" fillId="5" borderId="0" xfId="0" applyFont="1" applyFill="1" applyAlignment="1" applyProtection="1">
      <alignment horizontal="right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FF99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2"/>
  <sheetViews>
    <sheetView showGridLines="0" tabSelected="1" zoomScaleNormal="100" workbookViewId="0">
      <selection activeCell="E28" sqref="E2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6" width="13.5703125" customWidth="1"/>
    <col min="7" max="253" width="8.85546875" customWidth="1"/>
  </cols>
  <sheetData>
    <row r="1" spans="1:7" ht="18.75" x14ac:dyDescent="0.3">
      <c r="B1" s="123" t="s">
        <v>0</v>
      </c>
      <c r="C1" s="123"/>
    </row>
    <row r="2" spans="1:7" ht="18.75" x14ac:dyDescent="0.3">
      <c r="B2" s="123" t="s">
        <v>19</v>
      </c>
      <c r="C2" s="123"/>
    </row>
    <row r="3" spans="1:7" ht="18.75" x14ac:dyDescent="0.3">
      <c r="B3" s="32"/>
      <c r="C3" s="32"/>
    </row>
    <row r="4" spans="1:7" ht="18.75" x14ac:dyDescent="0.3">
      <c r="B4" s="126" t="s">
        <v>1</v>
      </c>
      <c r="C4" s="126"/>
    </row>
    <row r="5" spans="1:7" ht="18.75" x14ac:dyDescent="0.3">
      <c r="B5" s="126" t="s">
        <v>2</v>
      </c>
      <c r="C5" s="126"/>
    </row>
    <row r="6" spans="1:7" ht="18.75" x14ac:dyDescent="0.25">
      <c r="B6" s="127" t="s">
        <v>74</v>
      </c>
      <c r="C6" s="127"/>
    </row>
    <row r="7" spans="1:7" ht="15" customHeight="1" x14ac:dyDescent="0.25">
      <c r="B7" s="33"/>
      <c r="C7" s="33"/>
    </row>
    <row r="8" spans="1:7" x14ac:dyDescent="0.25">
      <c r="E8" s="54"/>
      <c r="F8" s="54"/>
      <c r="G8" s="54"/>
    </row>
    <row r="9" spans="1:7" ht="15" customHeight="1" x14ac:dyDescent="0.25">
      <c r="A9" s="124" t="s">
        <v>75</v>
      </c>
      <c r="B9" s="125"/>
      <c r="C9" s="38">
        <v>4670148.8899999997</v>
      </c>
      <c r="E9" s="54"/>
      <c r="F9" s="118"/>
      <c r="G9" s="54"/>
    </row>
    <row r="10" spans="1:7" ht="15" customHeight="1" x14ac:dyDescent="0.25">
      <c r="C10" s="12"/>
      <c r="E10" s="54"/>
      <c r="F10" s="54"/>
      <c r="G10" s="54"/>
    </row>
    <row r="11" spans="1:7" ht="15" customHeight="1" x14ac:dyDescent="0.25">
      <c r="A11" s="124" t="s">
        <v>76</v>
      </c>
      <c r="B11" s="125"/>
      <c r="C11" s="39">
        <f>SUM(C12:C18)</f>
        <v>354640</v>
      </c>
      <c r="E11" s="54"/>
      <c r="F11" s="54"/>
      <c r="G11" s="54"/>
    </row>
    <row r="12" spans="1:7" ht="15" customHeight="1" x14ac:dyDescent="0.25">
      <c r="A12" s="128" t="s">
        <v>28</v>
      </c>
      <c r="B12" s="129"/>
      <c r="C12" s="36">
        <f>ROBOKASSA!B10</f>
        <v>1000</v>
      </c>
      <c r="E12" s="54"/>
      <c r="F12" s="54"/>
      <c r="G12" s="54"/>
    </row>
    <row r="13" spans="1:7" s="54" customFormat="1" ht="15" customHeight="1" x14ac:dyDescent="0.25">
      <c r="A13" s="90" t="s">
        <v>35</v>
      </c>
      <c r="B13" s="91"/>
      <c r="C13" s="36">
        <f>Юмани!B54</f>
        <v>47345</v>
      </c>
    </row>
    <row r="14" spans="1:7" s="54" customFormat="1" ht="15" customHeight="1" x14ac:dyDescent="0.25">
      <c r="A14" s="94" t="s">
        <v>159</v>
      </c>
      <c r="B14" s="95"/>
      <c r="C14" s="36">
        <f>Благо.ру!B24</f>
        <v>12080</v>
      </c>
    </row>
    <row r="15" spans="1:7" s="54" customFormat="1" ht="15" customHeight="1" x14ac:dyDescent="0.25">
      <c r="A15" s="119" t="s">
        <v>164</v>
      </c>
      <c r="B15" s="120"/>
      <c r="C15" s="36">
        <f>Сбербанк!B44</f>
        <v>40721</v>
      </c>
    </row>
    <row r="16" spans="1:7" s="54" customFormat="1" ht="15" customHeight="1" x14ac:dyDescent="0.25">
      <c r="A16" s="119" t="s">
        <v>163</v>
      </c>
      <c r="B16" s="120"/>
      <c r="C16" s="36">
        <v>72000</v>
      </c>
    </row>
    <row r="17" spans="1:7" s="54" customFormat="1" ht="15" customHeight="1" x14ac:dyDescent="0.25">
      <c r="A17" s="119" t="s">
        <v>160</v>
      </c>
      <c r="B17" s="120"/>
      <c r="C17" s="36">
        <v>170422</v>
      </c>
    </row>
    <row r="18" spans="1:7" ht="15" customHeight="1" x14ac:dyDescent="0.25">
      <c r="A18" s="8" t="s">
        <v>3</v>
      </c>
      <c r="B18" s="8"/>
      <c r="C18" s="13">
        <f>Сбербанк!B48-C17-C16-C15</f>
        <v>11072</v>
      </c>
      <c r="E18" s="54"/>
      <c r="F18" s="54"/>
      <c r="G18" s="54"/>
    </row>
    <row r="19" spans="1:7" ht="15" customHeight="1" x14ac:dyDescent="0.25">
      <c r="A19" s="10"/>
      <c r="B19" s="10"/>
      <c r="C19" s="14"/>
      <c r="E19" s="54"/>
      <c r="F19" s="54"/>
      <c r="G19" s="54"/>
    </row>
    <row r="20" spans="1:7" ht="15" customHeight="1" x14ac:dyDescent="0.25">
      <c r="A20" s="124" t="s">
        <v>77</v>
      </c>
      <c r="B20" s="125"/>
      <c r="C20" s="38">
        <f>SUM(C21:C25)</f>
        <v>585336.46</v>
      </c>
      <c r="E20" s="54"/>
      <c r="F20" s="54"/>
      <c r="G20" s="54"/>
    </row>
    <row r="21" spans="1:7" ht="15" customHeight="1" x14ac:dyDescent="0.25">
      <c r="A21" s="8" t="s">
        <v>20</v>
      </c>
      <c r="B21" s="9"/>
      <c r="C21" s="15">
        <f>Расходы!B21</f>
        <v>561780.46</v>
      </c>
      <c r="E21" s="54"/>
      <c r="F21" s="54"/>
      <c r="G21" s="54"/>
    </row>
    <row r="22" spans="1:7" ht="22.5" customHeight="1" x14ac:dyDescent="0.25">
      <c r="A22" s="130" t="s">
        <v>29</v>
      </c>
      <c r="B22" s="131"/>
      <c r="C22" s="15">
        <f>Расходы!B24</f>
        <v>11500</v>
      </c>
      <c r="E22" s="54"/>
      <c r="F22" s="54"/>
      <c r="G22" s="54"/>
    </row>
    <row r="23" spans="1:7" ht="16.5" customHeight="1" x14ac:dyDescent="0.25">
      <c r="A23" s="130" t="s">
        <v>21</v>
      </c>
      <c r="B23" s="131"/>
      <c r="C23" s="15">
        <f>Расходы!B28</f>
        <v>0</v>
      </c>
      <c r="E23" s="54"/>
      <c r="F23" s="54"/>
      <c r="G23" s="54"/>
    </row>
    <row r="24" spans="1:7" ht="29.25" customHeight="1" x14ac:dyDescent="0.25">
      <c r="A24" s="130" t="s">
        <v>22</v>
      </c>
      <c r="B24" s="131"/>
      <c r="C24" s="15">
        <f>Расходы!B32</f>
        <v>2568</v>
      </c>
      <c r="E24" s="54"/>
      <c r="F24" s="54"/>
      <c r="G24" s="54"/>
    </row>
    <row r="25" spans="1:7" ht="15" customHeight="1" x14ac:dyDescent="0.25">
      <c r="A25" s="8" t="s">
        <v>4</v>
      </c>
      <c r="B25" s="9"/>
      <c r="C25" s="15">
        <f>Расходы!B37</f>
        <v>9488</v>
      </c>
      <c r="D25" s="50"/>
      <c r="E25" s="54"/>
      <c r="F25" s="54"/>
      <c r="G25" s="54"/>
    </row>
    <row r="26" spans="1:7" ht="15" customHeight="1" x14ac:dyDescent="0.25">
      <c r="C26" s="12"/>
      <c r="D26" s="50"/>
      <c r="E26" s="54"/>
      <c r="F26" s="54"/>
      <c r="G26" s="54"/>
    </row>
    <row r="27" spans="1:7" ht="15" customHeight="1" x14ac:dyDescent="0.25">
      <c r="A27" s="124" t="s">
        <v>78</v>
      </c>
      <c r="B27" s="125"/>
      <c r="C27" s="38">
        <f>C9+C11-C20</f>
        <v>4439452.43</v>
      </c>
      <c r="E27" s="54"/>
      <c r="F27" s="118"/>
      <c r="G27" s="54"/>
    </row>
    <row r="28" spans="1:7" x14ac:dyDescent="0.25">
      <c r="C28" s="24"/>
      <c r="E28" s="54"/>
      <c r="F28" s="54"/>
      <c r="G28" s="54"/>
    </row>
    <row r="29" spans="1:7" x14ac:dyDescent="0.25">
      <c r="E29" s="54"/>
      <c r="F29" s="54"/>
      <c r="G29" s="54"/>
    </row>
    <row r="30" spans="1:7" x14ac:dyDescent="0.25">
      <c r="C30" s="24"/>
      <c r="E30" s="54"/>
      <c r="F30" s="54"/>
      <c r="G30" s="54"/>
    </row>
    <row r="31" spans="1:7" x14ac:dyDescent="0.25">
      <c r="E31" s="54"/>
      <c r="F31" s="54"/>
      <c r="G31" s="54"/>
    </row>
    <row r="32" spans="1:7" x14ac:dyDescent="0.25">
      <c r="C32" s="25"/>
      <c r="E32" s="54"/>
      <c r="F32" s="54"/>
      <c r="G32" s="54"/>
    </row>
  </sheetData>
  <sheetProtection formatCells="0" formatColumns="0" formatRows="0" insertColumns="0" insertRows="0" insertHyperlinks="0" deleteColumns="0" deleteRows="0" sort="0" autoFilter="0" pivotTables="0"/>
  <mergeCells count="13">
    <mergeCell ref="A27:B27"/>
    <mergeCell ref="A11:B11"/>
    <mergeCell ref="A12:B12"/>
    <mergeCell ref="B5:C5"/>
    <mergeCell ref="A23:B23"/>
    <mergeCell ref="A24:B24"/>
    <mergeCell ref="A22:B22"/>
    <mergeCell ref="B1:C1"/>
    <mergeCell ref="A20:B20"/>
    <mergeCell ref="B4:C4"/>
    <mergeCell ref="B2:C2"/>
    <mergeCell ref="B6:C6"/>
    <mergeCell ref="A9:B9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38"/>
  <sheetViews>
    <sheetView showGridLines="0" topLeftCell="A16" zoomScaleNormal="100" workbookViewId="0">
      <selection activeCell="C30" sqref="C30"/>
    </sheetView>
  </sheetViews>
  <sheetFormatPr defaultColWidth="11.42578125" defaultRowHeight="15" x14ac:dyDescent="0.25"/>
  <cols>
    <col min="1" max="1" width="22.42578125" style="1" customWidth="1"/>
    <col min="2" max="2" width="21.42578125" style="2" customWidth="1"/>
    <col min="3" max="3" width="95.85546875" customWidth="1"/>
    <col min="4" max="209" width="8.85546875" customWidth="1"/>
  </cols>
  <sheetData>
    <row r="1" spans="1:3" ht="18.75" x14ac:dyDescent="0.3">
      <c r="B1" s="123" t="s">
        <v>0</v>
      </c>
      <c r="C1" s="123"/>
    </row>
    <row r="2" spans="1:3" ht="18.75" x14ac:dyDescent="0.3">
      <c r="B2" s="123" t="s">
        <v>19</v>
      </c>
      <c r="C2" s="123"/>
    </row>
    <row r="3" spans="1:3" ht="18.75" x14ac:dyDescent="0.3">
      <c r="B3" s="126"/>
      <c r="C3" s="126"/>
    </row>
    <row r="4" spans="1:3" ht="18.75" x14ac:dyDescent="0.3">
      <c r="A4" s="1" t="s">
        <v>5</v>
      </c>
      <c r="B4" s="126" t="s">
        <v>6</v>
      </c>
      <c r="C4" s="126"/>
    </row>
    <row r="5" spans="1:3" ht="18.75" x14ac:dyDescent="0.25">
      <c r="B5" s="127" t="str">
        <f>Отчет!B6</f>
        <v>за июнь 2022 года</v>
      </c>
      <c r="C5" s="127"/>
    </row>
    <row r="6" spans="1:3" ht="15.75" x14ac:dyDescent="0.25">
      <c r="B6" s="3"/>
      <c r="C6" s="4"/>
    </row>
    <row r="8" spans="1:3" ht="15" customHeight="1" x14ac:dyDescent="0.25">
      <c r="A8" s="27" t="s">
        <v>7</v>
      </c>
      <c r="B8" s="7" t="s">
        <v>8</v>
      </c>
      <c r="C8" s="28" t="s">
        <v>9</v>
      </c>
    </row>
    <row r="9" spans="1:3" ht="15" customHeight="1" x14ac:dyDescent="0.25">
      <c r="A9" s="62" t="s">
        <v>36</v>
      </c>
      <c r="B9" s="63"/>
      <c r="C9" s="64"/>
    </row>
    <row r="10" spans="1:3" s="54" customFormat="1" ht="15" customHeight="1" x14ac:dyDescent="0.25">
      <c r="A10" s="46" t="s">
        <v>82</v>
      </c>
      <c r="B10" s="26">
        <v>1988.8</v>
      </c>
      <c r="C10" s="76" t="s">
        <v>137</v>
      </c>
    </row>
    <row r="11" spans="1:3" s="54" customFormat="1" ht="15" customHeight="1" x14ac:dyDescent="0.25">
      <c r="A11" s="46" t="s">
        <v>82</v>
      </c>
      <c r="B11" s="26">
        <v>37239</v>
      </c>
      <c r="C11" s="76" t="s">
        <v>138</v>
      </c>
    </row>
    <row r="12" spans="1:3" s="54" customFormat="1" ht="30" x14ac:dyDescent="0.25">
      <c r="A12" s="46" t="s">
        <v>83</v>
      </c>
      <c r="B12" s="26">
        <v>14940</v>
      </c>
      <c r="C12" s="76" t="s">
        <v>139</v>
      </c>
    </row>
    <row r="13" spans="1:3" s="54" customFormat="1" ht="15" customHeight="1" x14ac:dyDescent="0.25">
      <c r="A13" s="46" t="s">
        <v>110</v>
      </c>
      <c r="B13" s="26">
        <v>132349.25</v>
      </c>
      <c r="C13" s="76" t="s">
        <v>140</v>
      </c>
    </row>
    <row r="14" spans="1:3" s="54" customFormat="1" ht="15" customHeight="1" x14ac:dyDescent="0.25">
      <c r="A14" s="46" t="s">
        <v>88</v>
      </c>
      <c r="B14" s="26">
        <v>39600</v>
      </c>
      <c r="C14" s="76" t="s">
        <v>141</v>
      </c>
    </row>
    <row r="15" spans="1:3" s="54" customFormat="1" x14ac:dyDescent="0.25">
      <c r="A15" s="46" t="s">
        <v>107</v>
      </c>
      <c r="B15" s="26">
        <v>27000</v>
      </c>
      <c r="C15" s="76" t="s">
        <v>148</v>
      </c>
    </row>
    <row r="16" spans="1:3" s="54" customFormat="1" x14ac:dyDescent="0.25">
      <c r="A16" s="46" t="s">
        <v>107</v>
      </c>
      <c r="B16" s="26">
        <v>69000</v>
      </c>
      <c r="C16" s="76" t="s">
        <v>147</v>
      </c>
    </row>
    <row r="17" spans="1:3" s="54" customFormat="1" x14ac:dyDescent="0.25">
      <c r="A17" s="46" t="s">
        <v>104</v>
      </c>
      <c r="B17" s="26">
        <v>157848.75</v>
      </c>
      <c r="C17" s="76" t="s">
        <v>146</v>
      </c>
    </row>
    <row r="18" spans="1:3" s="54" customFormat="1" x14ac:dyDescent="0.25">
      <c r="A18" s="46" t="s">
        <v>143</v>
      </c>
      <c r="B18" s="26">
        <v>15469.06</v>
      </c>
      <c r="C18" s="76" t="s">
        <v>142</v>
      </c>
    </row>
    <row r="19" spans="1:3" s="54" customFormat="1" x14ac:dyDescent="0.25">
      <c r="A19" s="46" t="s">
        <v>92</v>
      </c>
      <c r="B19" s="26">
        <v>4057.6</v>
      </c>
      <c r="C19" s="76" t="s">
        <v>145</v>
      </c>
    </row>
    <row r="20" spans="1:3" s="54" customFormat="1" x14ac:dyDescent="0.25">
      <c r="A20" s="46" t="s">
        <v>92</v>
      </c>
      <c r="B20" s="26">
        <v>62288</v>
      </c>
      <c r="C20" s="76" t="s">
        <v>149</v>
      </c>
    </row>
    <row r="21" spans="1:3" ht="15" customHeight="1" x14ac:dyDescent="0.25">
      <c r="A21" s="81" t="s">
        <v>10</v>
      </c>
      <c r="B21" s="82">
        <f>SUM(B10:B20)</f>
        <v>561780.46</v>
      </c>
      <c r="C21" s="83"/>
    </row>
    <row r="22" spans="1:3" ht="15" customHeight="1" x14ac:dyDescent="0.25">
      <c r="A22" s="55" t="s">
        <v>29</v>
      </c>
      <c r="B22" s="56"/>
      <c r="C22" s="68"/>
    </row>
    <row r="23" spans="1:3" s="54" customFormat="1" ht="15" customHeight="1" x14ac:dyDescent="0.25">
      <c r="A23" s="46" t="s">
        <v>116</v>
      </c>
      <c r="B23" s="26">
        <v>11500</v>
      </c>
      <c r="C23" s="76" t="s">
        <v>135</v>
      </c>
    </row>
    <row r="24" spans="1:3" s="23" customFormat="1" ht="15" customHeight="1" x14ac:dyDescent="0.25">
      <c r="A24" s="66" t="s">
        <v>10</v>
      </c>
      <c r="B24" s="65">
        <f>SUM(B23:B23)</f>
        <v>11500</v>
      </c>
      <c r="C24" s="67"/>
    </row>
    <row r="25" spans="1:3" s="23" customFormat="1" ht="15" customHeight="1" x14ac:dyDescent="0.25">
      <c r="A25" s="59" t="s">
        <v>23</v>
      </c>
      <c r="B25" s="60"/>
      <c r="C25" s="61"/>
    </row>
    <row r="26" spans="1:3" s="23" customFormat="1" ht="19.5" customHeight="1" x14ac:dyDescent="0.25">
      <c r="A26" s="99"/>
      <c r="B26" s="100"/>
      <c r="C26" s="101"/>
    </row>
    <row r="27" spans="1:3" s="23" customFormat="1" ht="15" customHeight="1" x14ac:dyDescent="0.25">
      <c r="A27" s="53"/>
      <c r="B27" s="26"/>
      <c r="C27" s="80"/>
    </row>
    <row r="28" spans="1:3" s="23" customFormat="1" ht="15" customHeight="1" x14ac:dyDescent="0.25">
      <c r="A28" s="70"/>
      <c r="B28" s="72">
        <f>SUM(B26:B27)</f>
        <v>0</v>
      </c>
      <c r="C28" s="71"/>
    </row>
    <row r="29" spans="1:3" s="23" customFormat="1" ht="15" customHeight="1" x14ac:dyDescent="0.25">
      <c r="A29" s="29" t="s">
        <v>22</v>
      </c>
      <c r="B29" s="30"/>
      <c r="C29" s="31"/>
    </row>
    <row r="30" spans="1:3" s="23" customFormat="1" ht="15" customHeight="1" x14ac:dyDescent="0.25">
      <c r="A30" s="46"/>
      <c r="B30" s="122">
        <v>2568</v>
      </c>
      <c r="C30" s="44" t="s">
        <v>144</v>
      </c>
    </row>
    <row r="31" spans="1:3" s="23" customFormat="1" ht="18.95" customHeight="1" x14ac:dyDescent="0.25">
      <c r="A31" s="53"/>
      <c r="B31" s="69"/>
      <c r="C31" s="78"/>
    </row>
    <row r="32" spans="1:3" s="52" customFormat="1" ht="15.75" customHeight="1" x14ac:dyDescent="0.25">
      <c r="A32" s="66" t="s">
        <v>10</v>
      </c>
      <c r="B32" s="65">
        <f>SUM(B30:B31)</f>
        <v>2568</v>
      </c>
      <c r="C32" s="58"/>
    </row>
    <row r="33" spans="1:3" ht="15" customHeight="1" x14ac:dyDescent="0.25">
      <c r="A33" s="62" t="s">
        <v>4</v>
      </c>
      <c r="B33" s="35"/>
      <c r="C33" s="64"/>
    </row>
    <row r="34" spans="1:3" s="54" customFormat="1" x14ac:dyDescent="0.25">
      <c r="A34" s="117"/>
      <c r="B34" s="69">
        <v>1488</v>
      </c>
      <c r="C34" s="73" t="s">
        <v>40</v>
      </c>
    </row>
    <row r="35" spans="1:3" s="54" customFormat="1" x14ac:dyDescent="0.25">
      <c r="A35" s="117" t="s">
        <v>80</v>
      </c>
      <c r="B35" s="122">
        <v>8000</v>
      </c>
      <c r="C35" s="44" t="s">
        <v>136</v>
      </c>
    </row>
    <row r="36" spans="1:3" s="54" customFormat="1" x14ac:dyDescent="0.25">
      <c r="A36" s="117" t="s">
        <v>103</v>
      </c>
    </row>
    <row r="37" spans="1:3" x14ac:dyDescent="0.25">
      <c r="A37" s="43" t="s">
        <v>10</v>
      </c>
      <c r="B37" s="102">
        <f>SUM(B34:B36)</f>
        <v>9488</v>
      </c>
      <c r="C37" s="44"/>
    </row>
    <row r="38" spans="1:3" x14ac:dyDescent="0.25">
      <c r="A38" s="51" t="s">
        <v>17</v>
      </c>
      <c r="B38" s="34">
        <f>B21+B24+B28+B32+B37</f>
        <v>585336.46</v>
      </c>
      <c r="C38" s="40"/>
    </row>
  </sheetData>
  <sheetProtection formatCells="0" formatColumns="0" formatRows="0" insertColumns="0" insertRows="0" insertHyperlinks="0" deleteColumns="0" deleteRows="0" sort="0" autoFilter="0" pivotTables="0"/>
  <sortState ref="A74:C75">
    <sortCondition ref="A73"/>
  </sortState>
  <mergeCells count="5">
    <mergeCell ref="B1:C1"/>
    <mergeCell ref="B2:C2"/>
    <mergeCell ref="B3:C3"/>
    <mergeCell ref="B4:C4"/>
    <mergeCell ref="B5:C5"/>
  </mergeCells>
  <conditionalFormatting sqref="C32">
    <cfRule type="containsText" dxfId="5" priority="304" operator="containsText" text="стерилизация">
      <formula>NOT(ISERROR(SEARCH("стерилизация",C32)))</formula>
    </cfRule>
    <cfRule type="containsText" dxfId="4" priority="305" operator="containsText" text="стерилизация">
      <formula>NOT(ISERROR(SEARCH("стерилизация",C32)))</formula>
    </cfRule>
    <cfRule type="containsText" dxfId="3" priority="306" operator="containsText" text="лечение">
      <formula>NOT(ISERROR(SEARCH("лечение",C32)))</formula>
    </cfRule>
  </conditionalFormatting>
  <conditionalFormatting sqref="C28">
    <cfRule type="containsText" dxfId="2" priority="181" operator="containsText" text="стерилизация">
      <formula>NOT(ISERROR(SEARCH("стерилизация",C28)))</formula>
    </cfRule>
    <cfRule type="containsText" dxfId="1" priority="182" operator="containsText" text="стерилизация">
      <formula>NOT(ISERROR(SEARCH("стерилизация",C28)))</formula>
    </cfRule>
    <cfRule type="containsText" dxfId="0" priority="183" operator="containsText" text="лечение">
      <formula>NOT(ISERROR(SEARCH("лечение",C28)))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7"/>
  <sheetViews>
    <sheetView showGridLines="0" workbookViewId="0">
      <selection activeCell="C18" sqref="C18"/>
    </sheetView>
  </sheetViews>
  <sheetFormatPr defaultColWidth="11.42578125" defaultRowHeight="15" x14ac:dyDescent="0.25"/>
  <cols>
    <col min="1" max="1" width="20.7109375" customWidth="1"/>
    <col min="2" max="2" width="15.7109375" style="16" customWidth="1"/>
    <col min="3" max="3" width="35.28515625" customWidth="1"/>
    <col min="4" max="4" width="45.42578125" customWidth="1"/>
    <col min="5" max="252" width="8.85546875" customWidth="1"/>
  </cols>
  <sheetData>
    <row r="1" spans="1:4" ht="18.75" x14ac:dyDescent="0.3">
      <c r="B1" s="132" t="s">
        <v>0</v>
      </c>
      <c r="C1" s="132"/>
      <c r="D1" s="132"/>
    </row>
    <row r="2" spans="1:4" ht="18.75" x14ac:dyDescent="0.3">
      <c r="B2" s="132" t="s">
        <v>19</v>
      </c>
      <c r="C2" s="132"/>
      <c r="D2" s="132"/>
    </row>
    <row r="3" spans="1:4" ht="18" customHeight="1" x14ac:dyDescent="0.25"/>
    <row r="4" spans="1:4" ht="18.75" x14ac:dyDescent="0.3">
      <c r="B4" s="93" t="s">
        <v>24</v>
      </c>
      <c r="C4" s="5"/>
      <c r="D4" s="5"/>
    </row>
    <row r="5" spans="1:4" ht="18.75" x14ac:dyDescent="0.25">
      <c r="B5" s="135" t="s">
        <v>26</v>
      </c>
      <c r="C5" s="135"/>
      <c r="D5" s="135"/>
    </row>
    <row r="6" spans="1:4" ht="18.75" x14ac:dyDescent="0.3">
      <c r="B6" s="133" t="str">
        <f>Отчет!B6</f>
        <v>за июнь 2022 года</v>
      </c>
      <c r="C6" s="134"/>
      <c r="D6" s="49"/>
    </row>
    <row r="8" spans="1:4" s="21" customFormat="1" ht="33" customHeight="1" x14ac:dyDescent="0.25">
      <c r="A8" s="17" t="s">
        <v>25</v>
      </c>
      <c r="B8" s="19" t="s">
        <v>8</v>
      </c>
      <c r="C8" s="18" t="s">
        <v>27</v>
      </c>
      <c r="D8" s="20" t="s">
        <v>13</v>
      </c>
    </row>
    <row r="9" spans="1:4" s="57" customFormat="1" ht="18.95" customHeight="1" x14ac:dyDescent="0.25">
      <c r="A9" s="96" t="s">
        <v>95</v>
      </c>
      <c r="B9" s="97">
        <v>1000</v>
      </c>
      <c r="C9" s="98" t="s">
        <v>96</v>
      </c>
      <c r="D9" s="98" t="s">
        <v>97</v>
      </c>
    </row>
    <row r="10" spans="1:4" ht="30" customHeight="1" x14ac:dyDescent="0.25">
      <c r="A10" s="89" t="s">
        <v>31</v>
      </c>
      <c r="B10" s="7">
        <f>SUM(B9:B9)</f>
        <v>1000</v>
      </c>
      <c r="C10" s="92"/>
      <c r="D10" s="20"/>
    </row>
    <row r="12" spans="1:4" x14ac:dyDescent="0.25">
      <c r="A12" s="113"/>
      <c r="B12" s="112"/>
    </row>
    <row r="13" spans="1:4" x14ac:dyDescent="0.25">
      <c r="A13" s="113"/>
      <c r="B13" s="112"/>
      <c r="C13" s="112"/>
      <c r="D13" s="112"/>
    </row>
    <row r="14" spans="1:4" x14ac:dyDescent="0.25">
      <c r="A14" s="113"/>
      <c r="B14" s="112"/>
      <c r="C14" s="112"/>
      <c r="D14" s="112"/>
    </row>
    <row r="16" spans="1:4" ht="15" customHeight="1" x14ac:dyDescent="0.25"/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sortState ref="A9:D9">
    <sortCondition ref="A9"/>
  </sortState>
  <mergeCells count="4">
    <mergeCell ref="B2:D2"/>
    <mergeCell ref="B1:D1"/>
    <mergeCell ref="B6:C6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54"/>
  <sheetViews>
    <sheetView topLeftCell="A31" workbookViewId="0">
      <selection activeCell="B21" sqref="B21"/>
    </sheetView>
  </sheetViews>
  <sheetFormatPr defaultRowHeight="15" x14ac:dyDescent="0.25"/>
  <cols>
    <col min="1" max="1" width="17.140625" style="103" customWidth="1"/>
    <col min="2" max="2" width="22.85546875" style="103" customWidth="1"/>
    <col min="3" max="3" width="29" style="103" customWidth="1"/>
    <col min="4" max="4" width="45.28515625" style="103" customWidth="1"/>
    <col min="5" max="5" width="43.7109375" style="103" customWidth="1"/>
    <col min="6" max="6" width="14.42578125" style="103" customWidth="1"/>
    <col min="7" max="16384" width="9.140625" style="103"/>
  </cols>
  <sheetData>
    <row r="1" spans="1:4" ht="18.75" x14ac:dyDescent="0.3">
      <c r="B1" s="136" t="s">
        <v>0</v>
      </c>
      <c r="C1" s="136"/>
      <c r="D1" s="136"/>
    </row>
    <row r="2" spans="1:4" ht="18.75" x14ac:dyDescent="0.3">
      <c r="B2" s="136" t="s">
        <v>19</v>
      </c>
      <c r="C2" s="136"/>
      <c r="D2" s="136"/>
    </row>
    <row r="3" spans="1:4" x14ac:dyDescent="0.25">
      <c r="B3" s="105"/>
    </row>
    <row r="4" spans="1:4" ht="18.75" x14ac:dyDescent="0.3">
      <c r="B4" s="106" t="s">
        <v>33</v>
      </c>
      <c r="C4" s="107"/>
      <c r="D4" s="107"/>
    </row>
    <row r="5" spans="1:4" ht="18.75" x14ac:dyDescent="0.25">
      <c r="B5" s="137" t="s">
        <v>34</v>
      </c>
      <c r="C5" s="137"/>
      <c r="D5" s="137"/>
    </row>
    <row r="6" spans="1:4" ht="18.75" x14ac:dyDescent="0.3">
      <c r="B6" s="138" t="str">
        <f>Отчет!B6</f>
        <v>за июнь 2022 года</v>
      </c>
      <c r="C6" s="139"/>
      <c r="D6" s="104"/>
    </row>
    <row r="7" spans="1:4" x14ac:dyDescent="0.25">
      <c r="B7" s="105"/>
    </row>
    <row r="8" spans="1:4" ht="30" x14ac:dyDescent="0.25">
      <c r="A8" s="17" t="s">
        <v>25</v>
      </c>
      <c r="B8" s="19" t="s">
        <v>8</v>
      </c>
      <c r="C8" s="18" t="s">
        <v>27</v>
      </c>
      <c r="D8" s="20" t="s">
        <v>13</v>
      </c>
    </row>
    <row r="9" spans="1:4" x14ac:dyDescent="0.25">
      <c r="A9" s="108" t="s">
        <v>79</v>
      </c>
      <c r="B9" s="109">
        <v>200</v>
      </c>
      <c r="C9" s="110" t="s">
        <v>119</v>
      </c>
      <c r="D9" s="111" t="s">
        <v>41</v>
      </c>
    </row>
    <row r="10" spans="1:4" x14ac:dyDescent="0.25">
      <c r="A10" s="108" t="s">
        <v>79</v>
      </c>
      <c r="B10" s="109">
        <v>500</v>
      </c>
      <c r="C10" s="110" t="s">
        <v>120</v>
      </c>
      <c r="D10" s="111" t="s">
        <v>41</v>
      </c>
    </row>
    <row r="11" spans="1:4" x14ac:dyDescent="0.25">
      <c r="A11" s="108" t="s">
        <v>118</v>
      </c>
      <c r="B11" s="109">
        <v>500</v>
      </c>
      <c r="C11" s="110" t="s">
        <v>53</v>
      </c>
      <c r="D11" s="111" t="s">
        <v>41</v>
      </c>
    </row>
    <row r="12" spans="1:4" x14ac:dyDescent="0.25">
      <c r="A12" s="108" t="s">
        <v>118</v>
      </c>
      <c r="B12" s="109">
        <v>500</v>
      </c>
      <c r="C12" s="110" t="s">
        <v>52</v>
      </c>
      <c r="D12" s="111" t="s">
        <v>41</v>
      </c>
    </row>
    <row r="13" spans="1:4" x14ac:dyDescent="0.25">
      <c r="A13" s="108" t="s">
        <v>117</v>
      </c>
      <c r="B13" s="109">
        <v>1000</v>
      </c>
      <c r="C13" s="110" t="s">
        <v>54</v>
      </c>
      <c r="D13" s="111" t="s">
        <v>41</v>
      </c>
    </row>
    <row r="14" spans="1:4" x14ac:dyDescent="0.25">
      <c r="A14" s="108" t="s">
        <v>116</v>
      </c>
      <c r="B14" s="109">
        <v>500</v>
      </c>
      <c r="C14" s="110" t="s">
        <v>102</v>
      </c>
      <c r="D14" s="111" t="s">
        <v>41</v>
      </c>
    </row>
    <row r="15" spans="1:4" x14ac:dyDescent="0.25">
      <c r="A15" s="108" t="s">
        <v>116</v>
      </c>
      <c r="B15" s="109">
        <v>500</v>
      </c>
      <c r="C15" s="110" t="s">
        <v>43</v>
      </c>
      <c r="D15" s="111" t="s">
        <v>41</v>
      </c>
    </row>
    <row r="16" spans="1:4" x14ac:dyDescent="0.25">
      <c r="A16" s="108" t="s">
        <v>115</v>
      </c>
      <c r="B16" s="109">
        <v>800</v>
      </c>
      <c r="C16" s="110" t="s">
        <v>121</v>
      </c>
      <c r="D16" s="111" t="s">
        <v>41</v>
      </c>
    </row>
    <row r="17" spans="1:4" x14ac:dyDescent="0.25">
      <c r="A17" s="108" t="s">
        <v>115</v>
      </c>
      <c r="B17" s="109">
        <v>200</v>
      </c>
      <c r="C17" s="110" t="s">
        <v>55</v>
      </c>
      <c r="D17" s="111" t="s">
        <v>41</v>
      </c>
    </row>
    <row r="18" spans="1:4" x14ac:dyDescent="0.25">
      <c r="A18" s="108" t="s">
        <v>114</v>
      </c>
      <c r="B18" s="109">
        <v>500</v>
      </c>
      <c r="C18" s="110" t="s">
        <v>56</v>
      </c>
      <c r="D18" s="111" t="s">
        <v>41</v>
      </c>
    </row>
    <row r="19" spans="1:4" x14ac:dyDescent="0.25">
      <c r="A19" s="108" t="s">
        <v>82</v>
      </c>
      <c r="B19" s="109">
        <v>300</v>
      </c>
      <c r="C19" s="110" t="s">
        <v>57</v>
      </c>
      <c r="D19" s="111" t="s">
        <v>41</v>
      </c>
    </row>
    <row r="20" spans="1:4" x14ac:dyDescent="0.25">
      <c r="A20" s="108" t="s">
        <v>113</v>
      </c>
      <c r="B20" s="109">
        <v>500</v>
      </c>
      <c r="C20" s="110" t="s">
        <v>122</v>
      </c>
      <c r="D20" s="111" t="s">
        <v>41</v>
      </c>
    </row>
    <row r="21" spans="1:4" x14ac:dyDescent="0.25">
      <c r="A21" s="108" t="s">
        <v>113</v>
      </c>
      <c r="B21" s="109">
        <v>20000</v>
      </c>
      <c r="C21" s="110" t="s">
        <v>100</v>
      </c>
      <c r="D21" s="111" t="s">
        <v>41</v>
      </c>
    </row>
    <row r="22" spans="1:4" x14ac:dyDescent="0.25">
      <c r="A22" s="108" t="s">
        <v>113</v>
      </c>
      <c r="B22" s="109">
        <v>1000</v>
      </c>
      <c r="C22" s="110" t="s">
        <v>123</v>
      </c>
      <c r="D22" s="111" t="s">
        <v>41</v>
      </c>
    </row>
    <row r="23" spans="1:4" x14ac:dyDescent="0.25">
      <c r="A23" s="108" t="s">
        <v>113</v>
      </c>
      <c r="B23" s="109">
        <v>300</v>
      </c>
      <c r="C23" s="110" t="s">
        <v>124</v>
      </c>
      <c r="D23" s="111" t="s">
        <v>41</v>
      </c>
    </row>
    <row r="24" spans="1:4" x14ac:dyDescent="0.25">
      <c r="A24" s="108" t="s">
        <v>113</v>
      </c>
      <c r="B24" s="109">
        <v>100</v>
      </c>
      <c r="C24" s="110" t="s">
        <v>125</v>
      </c>
      <c r="D24" s="111" t="s">
        <v>41</v>
      </c>
    </row>
    <row r="25" spans="1:4" x14ac:dyDescent="0.25">
      <c r="A25" s="108" t="s">
        <v>113</v>
      </c>
      <c r="B25" s="109">
        <v>100</v>
      </c>
      <c r="C25" s="110" t="s">
        <v>101</v>
      </c>
      <c r="D25" s="111" t="s">
        <v>41</v>
      </c>
    </row>
    <row r="26" spans="1:4" x14ac:dyDescent="0.25">
      <c r="A26" s="108" t="s">
        <v>113</v>
      </c>
      <c r="B26" s="109">
        <v>200</v>
      </c>
      <c r="C26" s="110" t="s">
        <v>126</v>
      </c>
      <c r="D26" s="111" t="s">
        <v>41</v>
      </c>
    </row>
    <row r="27" spans="1:4" x14ac:dyDescent="0.25">
      <c r="A27" s="108" t="s">
        <v>113</v>
      </c>
      <c r="B27" s="109">
        <v>50</v>
      </c>
      <c r="C27" s="110" t="s">
        <v>127</v>
      </c>
      <c r="D27" s="111" t="s">
        <v>41</v>
      </c>
    </row>
    <row r="28" spans="1:4" x14ac:dyDescent="0.25">
      <c r="A28" s="108" t="s">
        <v>112</v>
      </c>
      <c r="B28" s="109">
        <v>3000</v>
      </c>
      <c r="C28" s="110" t="s">
        <v>128</v>
      </c>
      <c r="D28" s="111" t="s">
        <v>41</v>
      </c>
    </row>
    <row r="29" spans="1:4" x14ac:dyDescent="0.25">
      <c r="A29" s="108" t="s">
        <v>112</v>
      </c>
      <c r="B29" s="109">
        <v>500</v>
      </c>
      <c r="C29" s="110" t="s">
        <v>129</v>
      </c>
      <c r="D29" s="111" t="s">
        <v>41</v>
      </c>
    </row>
    <row r="30" spans="1:4" x14ac:dyDescent="0.25">
      <c r="A30" s="108" t="s">
        <v>112</v>
      </c>
      <c r="B30" s="109">
        <v>74</v>
      </c>
      <c r="C30" s="110" t="s">
        <v>130</v>
      </c>
      <c r="D30" s="111" t="s">
        <v>41</v>
      </c>
    </row>
    <row r="31" spans="1:4" x14ac:dyDescent="0.25">
      <c r="A31" s="108" t="s">
        <v>83</v>
      </c>
      <c r="B31" s="109">
        <v>300</v>
      </c>
      <c r="C31" s="110" t="s">
        <v>68</v>
      </c>
      <c r="D31" s="111" t="s">
        <v>41</v>
      </c>
    </row>
    <row r="32" spans="1:4" x14ac:dyDescent="0.25">
      <c r="A32" s="108" t="s">
        <v>111</v>
      </c>
      <c r="B32" s="109">
        <v>50</v>
      </c>
      <c r="C32" s="110" t="s">
        <v>99</v>
      </c>
      <c r="D32" s="111" t="s">
        <v>41</v>
      </c>
    </row>
    <row r="33" spans="1:4" x14ac:dyDescent="0.25">
      <c r="A33" s="108" t="s">
        <v>111</v>
      </c>
      <c r="B33" s="109">
        <v>300</v>
      </c>
      <c r="C33" s="110" t="s">
        <v>58</v>
      </c>
      <c r="D33" s="111" t="s">
        <v>41</v>
      </c>
    </row>
    <row r="34" spans="1:4" x14ac:dyDescent="0.25">
      <c r="A34" s="108" t="s">
        <v>86</v>
      </c>
      <c r="B34" s="109">
        <v>500</v>
      </c>
      <c r="C34" s="110" t="s">
        <v>48</v>
      </c>
      <c r="D34" s="111" t="s">
        <v>41</v>
      </c>
    </row>
    <row r="35" spans="1:4" x14ac:dyDescent="0.25">
      <c r="A35" s="108" t="s">
        <v>87</v>
      </c>
      <c r="B35" s="109">
        <v>500</v>
      </c>
      <c r="C35" s="110" t="s">
        <v>131</v>
      </c>
      <c r="D35" s="111" t="s">
        <v>41</v>
      </c>
    </row>
    <row r="36" spans="1:4" x14ac:dyDescent="0.25">
      <c r="A36" s="108" t="s">
        <v>87</v>
      </c>
      <c r="B36" s="109">
        <v>51</v>
      </c>
      <c r="C36" s="110" t="s">
        <v>130</v>
      </c>
      <c r="D36" s="111" t="s">
        <v>41</v>
      </c>
    </row>
    <row r="37" spans="1:4" x14ac:dyDescent="0.25">
      <c r="A37" s="108" t="s">
        <v>110</v>
      </c>
      <c r="B37" s="109">
        <v>300</v>
      </c>
      <c r="C37" s="110" t="s">
        <v>98</v>
      </c>
      <c r="D37" s="111" t="s">
        <v>41</v>
      </c>
    </row>
    <row r="38" spans="1:4" x14ac:dyDescent="0.25">
      <c r="A38" s="108" t="s">
        <v>109</v>
      </c>
      <c r="B38" s="109">
        <v>100</v>
      </c>
      <c r="C38" s="110" t="s">
        <v>59</v>
      </c>
      <c r="D38" s="111" t="s">
        <v>41</v>
      </c>
    </row>
    <row r="39" spans="1:4" x14ac:dyDescent="0.25">
      <c r="A39" s="108" t="s">
        <v>95</v>
      </c>
      <c r="B39" s="109">
        <v>1000</v>
      </c>
      <c r="C39" s="112" t="s">
        <v>132</v>
      </c>
      <c r="D39" s="111" t="s">
        <v>41</v>
      </c>
    </row>
    <row r="40" spans="1:4" x14ac:dyDescent="0.25">
      <c r="A40" s="108" t="s">
        <v>108</v>
      </c>
      <c r="B40" s="109">
        <v>300</v>
      </c>
      <c r="C40" s="110" t="s">
        <v>68</v>
      </c>
      <c r="D40" s="111" t="s">
        <v>41</v>
      </c>
    </row>
    <row r="41" spans="1:4" x14ac:dyDescent="0.25">
      <c r="A41" s="108" t="s">
        <v>108</v>
      </c>
      <c r="B41" s="109">
        <v>450</v>
      </c>
      <c r="C41" s="110" t="s">
        <v>60</v>
      </c>
      <c r="D41" s="111" t="s">
        <v>41</v>
      </c>
    </row>
    <row r="42" spans="1:4" x14ac:dyDescent="0.25">
      <c r="A42" s="108" t="s">
        <v>108</v>
      </c>
      <c r="B42" s="109">
        <v>300</v>
      </c>
      <c r="C42" s="110" t="s">
        <v>61</v>
      </c>
      <c r="D42" s="111" t="s">
        <v>41</v>
      </c>
    </row>
    <row r="43" spans="1:4" x14ac:dyDescent="0.25">
      <c r="A43" s="108" t="s">
        <v>88</v>
      </c>
      <c r="B43" s="109">
        <v>300</v>
      </c>
      <c r="C43" s="110" t="s">
        <v>62</v>
      </c>
      <c r="D43" s="111" t="s">
        <v>41</v>
      </c>
    </row>
    <row r="44" spans="1:4" x14ac:dyDescent="0.25">
      <c r="A44" s="108" t="s">
        <v>107</v>
      </c>
      <c r="B44" s="109">
        <v>120</v>
      </c>
      <c r="C44" s="110" t="s">
        <v>63</v>
      </c>
      <c r="D44" s="111" t="s">
        <v>41</v>
      </c>
    </row>
    <row r="45" spans="1:4" x14ac:dyDescent="0.25">
      <c r="A45" s="108" t="s">
        <v>106</v>
      </c>
      <c r="B45" s="109">
        <v>500</v>
      </c>
      <c r="C45" s="110" t="s">
        <v>51</v>
      </c>
      <c r="D45" s="111" t="s">
        <v>41</v>
      </c>
    </row>
    <row r="46" spans="1:4" x14ac:dyDescent="0.25">
      <c r="A46" s="108" t="s">
        <v>105</v>
      </c>
      <c r="B46" s="109">
        <v>100</v>
      </c>
      <c r="C46" s="110" t="s">
        <v>133</v>
      </c>
      <c r="D46" s="111" t="s">
        <v>41</v>
      </c>
    </row>
    <row r="47" spans="1:4" x14ac:dyDescent="0.25">
      <c r="A47" s="108" t="s">
        <v>105</v>
      </c>
      <c r="B47" s="109">
        <v>5000</v>
      </c>
      <c r="C47" s="110" t="s">
        <v>64</v>
      </c>
      <c r="D47" s="111" t="s">
        <v>41</v>
      </c>
    </row>
    <row r="48" spans="1:4" x14ac:dyDescent="0.25">
      <c r="A48" s="108" t="s">
        <v>104</v>
      </c>
      <c r="B48" s="109">
        <v>100</v>
      </c>
      <c r="C48" s="110" t="s">
        <v>65</v>
      </c>
      <c r="D48" s="111" t="s">
        <v>41</v>
      </c>
    </row>
    <row r="49" spans="1:4" x14ac:dyDescent="0.25">
      <c r="A49" s="108" t="s">
        <v>104</v>
      </c>
      <c r="B49" s="109">
        <v>100</v>
      </c>
      <c r="C49" s="110" t="s">
        <v>66</v>
      </c>
      <c r="D49" s="111" t="s">
        <v>41</v>
      </c>
    </row>
    <row r="50" spans="1:4" x14ac:dyDescent="0.25">
      <c r="A50" s="108" t="s">
        <v>91</v>
      </c>
      <c r="B50" s="109">
        <v>50</v>
      </c>
      <c r="C50" s="110" t="s">
        <v>127</v>
      </c>
      <c r="D50" s="111" t="s">
        <v>41</v>
      </c>
    </row>
    <row r="51" spans="1:4" x14ac:dyDescent="0.25">
      <c r="A51" s="108" t="s">
        <v>103</v>
      </c>
      <c r="B51" s="109">
        <v>5000</v>
      </c>
      <c r="C51" s="110" t="s">
        <v>134</v>
      </c>
      <c r="D51" s="111" t="s">
        <v>41</v>
      </c>
    </row>
    <row r="52" spans="1:4" x14ac:dyDescent="0.25">
      <c r="A52" s="108" t="s">
        <v>92</v>
      </c>
      <c r="B52" s="109">
        <v>100</v>
      </c>
      <c r="C52" s="110" t="s">
        <v>67</v>
      </c>
      <c r="D52" s="111" t="s">
        <v>41</v>
      </c>
    </row>
    <row r="53" spans="1:4" x14ac:dyDescent="0.25">
      <c r="A53" s="108" t="s">
        <v>92</v>
      </c>
      <c r="B53" s="109">
        <v>500</v>
      </c>
      <c r="C53" s="110" t="s">
        <v>69</v>
      </c>
      <c r="D53" s="111" t="s">
        <v>41</v>
      </c>
    </row>
    <row r="54" spans="1:4" ht="49.5" customHeight="1" x14ac:dyDescent="0.25">
      <c r="A54" s="89" t="s">
        <v>31</v>
      </c>
      <c r="B54" s="7">
        <f>SUM(B9:B53)</f>
        <v>47345</v>
      </c>
      <c r="C54" s="92"/>
      <c r="D54" s="20"/>
    </row>
  </sheetData>
  <sortState ref="A9:D53">
    <sortCondition ref="A9:A53"/>
  </sortState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8"/>
  <sheetViews>
    <sheetView showGridLines="0" topLeftCell="A19" zoomScale="85" zoomScaleNormal="85" workbookViewId="0">
      <selection activeCell="I46" sqref="I46"/>
    </sheetView>
  </sheetViews>
  <sheetFormatPr defaultColWidth="11.42578125" defaultRowHeight="15" customHeight="1" x14ac:dyDescent="0.25"/>
  <cols>
    <col min="1" max="1" width="20.7109375" style="6" customWidth="1"/>
    <col min="2" max="2" width="12.28515625" style="6" bestFit="1" customWidth="1"/>
    <col min="3" max="3" width="43.140625" style="48" customWidth="1"/>
    <col min="4" max="4" width="35" style="54" customWidth="1"/>
    <col min="5" max="5" width="37.42578125" style="54" customWidth="1"/>
    <col min="6" max="253" width="8.85546875" style="54" customWidth="1"/>
    <col min="254" max="16384" width="11.42578125" style="54"/>
  </cols>
  <sheetData>
    <row r="1" spans="1:5" ht="18.75" x14ac:dyDescent="0.3">
      <c r="B1" s="132" t="s">
        <v>0</v>
      </c>
      <c r="C1" s="132"/>
      <c r="D1" s="132"/>
    </row>
    <row r="2" spans="1:5" ht="15" customHeight="1" x14ac:dyDescent="0.3">
      <c r="B2" s="132" t="s">
        <v>19</v>
      </c>
      <c r="C2" s="132"/>
      <c r="D2" s="132"/>
    </row>
    <row r="3" spans="1:5" ht="15" customHeight="1" x14ac:dyDescent="0.3">
      <c r="B3" s="74"/>
      <c r="C3" s="47"/>
    </row>
    <row r="4" spans="1:5" ht="15" customHeight="1" x14ac:dyDescent="0.25">
      <c r="B4" s="135" t="s">
        <v>14</v>
      </c>
      <c r="C4" s="135"/>
      <c r="D4" s="135"/>
    </row>
    <row r="5" spans="1:5" ht="15" customHeight="1" x14ac:dyDescent="0.25">
      <c r="B5" s="135" t="s">
        <v>15</v>
      </c>
      <c r="C5" s="135"/>
      <c r="D5" s="135"/>
    </row>
    <row r="6" spans="1:5" ht="15" customHeight="1" x14ac:dyDescent="0.3">
      <c r="B6" s="146" t="str">
        <f>Отчет!B6</f>
        <v>за июнь 2022 года</v>
      </c>
      <c r="C6" s="147"/>
      <c r="D6" s="147"/>
    </row>
    <row r="9" spans="1:5" ht="15" customHeight="1" x14ac:dyDescent="0.25">
      <c r="A9" s="75" t="s">
        <v>16</v>
      </c>
      <c r="B9" s="22" t="s">
        <v>8</v>
      </c>
      <c r="C9" s="22" t="s">
        <v>11</v>
      </c>
      <c r="D9" s="11" t="s">
        <v>13</v>
      </c>
      <c r="E9" s="11" t="s">
        <v>30</v>
      </c>
    </row>
    <row r="10" spans="1:5" ht="15" customHeight="1" x14ac:dyDescent="0.25">
      <c r="A10" s="143" t="s">
        <v>18</v>
      </c>
      <c r="B10" s="143"/>
      <c r="C10" s="143"/>
      <c r="D10" s="143"/>
      <c r="E10" s="11"/>
    </row>
    <row r="11" spans="1:5" ht="15.75" customHeight="1" x14ac:dyDescent="0.25">
      <c r="A11" s="46">
        <v>44713.75163194444</v>
      </c>
      <c r="B11" s="79">
        <v>100</v>
      </c>
      <c r="C11" s="84" t="s">
        <v>153</v>
      </c>
      <c r="D11" s="77" t="s">
        <v>45</v>
      </c>
      <c r="E11" s="86"/>
    </row>
    <row r="12" spans="1:5" ht="15.75" customHeight="1" x14ac:dyDescent="0.25">
      <c r="A12" s="46">
        <v>44714.037083333358</v>
      </c>
      <c r="B12" s="79">
        <v>100</v>
      </c>
      <c r="C12" s="84" t="s">
        <v>152</v>
      </c>
      <c r="D12" s="77" t="s">
        <v>45</v>
      </c>
      <c r="E12" s="86"/>
    </row>
    <row r="13" spans="1:5" ht="15.75" customHeight="1" x14ac:dyDescent="0.25">
      <c r="A13" s="46">
        <v>44718.699965277687</v>
      </c>
      <c r="B13" s="79">
        <v>100</v>
      </c>
      <c r="C13" s="84" t="s">
        <v>70</v>
      </c>
      <c r="D13" s="77" t="s">
        <v>45</v>
      </c>
      <c r="E13" s="86"/>
    </row>
    <row r="14" spans="1:5" ht="15.75" customHeight="1" x14ac:dyDescent="0.25">
      <c r="A14" s="46">
        <v>44719.37207175931</v>
      </c>
      <c r="B14" s="79">
        <v>20</v>
      </c>
      <c r="C14" s="84" t="s">
        <v>151</v>
      </c>
      <c r="D14" s="77" t="s">
        <v>45</v>
      </c>
      <c r="E14" s="86"/>
    </row>
    <row r="15" spans="1:5" ht="15.75" customHeight="1" x14ac:dyDescent="0.25">
      <c r="A15" s="46">
        <v>44719.381192129571</v>
      </c>
      <c r="B15" s="79">
        <v>20</v>
      </c>
      <c r="C15" s="84" t="s">
        <v>151</v>
      </c>
      <c r="D15" s="77" t="s">
        <v>45</v>
      </c>
      <c r="E15" s="86"/>
    </row>
    <row r="16" spans="1:5" ht="15.75" customHeight="1" x14ac:dyDescent="0.25">
      <c r="A16" s="46">
        <v>44719.369861111045</v>
      </c>
      <c r="B16" s="79">
        <v>500</v>
      </c>
      <c r="C16" s="84" t="s">
        <v>72</v>
      </c>
      <c r="D16" s="77" t="s">
        <v>45</v>
      </c>
      <c r="E16" s="86"/>
    </row>
    <row r="17" spans="1:5" ht="15.75" customHeight="1" x14ac:dyDescent="0.25">
      <c r="A17" s="46">
        <v>44720.880844907369</v>
      </c>
      <c r="B17" s="79">
        <v>500</v>
      </c>
      <c r="C17" s="84" t="s">
        <v>154</v>
      </c>
      <c r="D17" s="77" t="s">
        <v>45</v>
      </c>
      <c r="E17" s="86"/>
    </row>
    <row r="18" spans="1:5" ht="15.75" customHeight="1" x14ac:dyDescent="0.25">
      <c r="A18" s="46">
        <v>44721.899247684982</v>
      </c>
      <c r="B18" s="79">
        <v>20</v>
      </c>
      <c r="C18" s="84" t="s">
        <v>151</v>
      </c>
      <c r="D18" s="77" t="s">
        <v>45</v>
      </c>
      <c r="E18" s="86"/>
    </row>
    <row r="19" spans="1:5" ht="15.75" customHeight="1" x14ac:dyDescent="0.25">
      <c r="A19" s="46">
        <v>44722.752557870466</v>
      </c>
      <c r="B19" s="79">
        <v>300</v>
      </c>
      <c r="C19" s="84" t="s">
        <v>155</v>
      </c>
      <c r="D19" s="77" t="s">
        <v>45</v>
      </c>
      <c r="E19" s="86"/>
    </row>
    <row r="20" spans="1:5" ht="15.75" customHeight="1" x14ac:dyDescent="0.25">
      <c r="A20" s="46">
        <v>44722.45634259237</v>
      </c>
      <c r="B20" s="79">
        <v>1000</v>
      </c>
      <c r="C20" s="84" t="s">
        <v>71</v>
      </c>
      <c r="D20" s="77" t="s">
        <v>45</v>
      </c>
      <c r="E20" s="86"/>
    </row>
    <row r="21" spans="1:5" ht="15.75" customHeight="1" x14ac:dyDescent="0.25">
      <c r="A21" s="46">
        <v>44726.352337962948</v>
      </c>
      <c r="B21" s="79">
        <v>2</v>
      </c>
      <c r="C21" s="84" t="s">
        <v>156</v>
      </c>
      <c r="D21" s="77" t="s">
        <v>45</v>
      </c>
      <c r="E21" s="86"/>
    </row>
    <row r="22" spans="1:5" ht="15.75" customHeight="1" x14ac:dyDescent="0.25">
      <c r="A22" s="46">
        <v>44726.283553240821</v>
      </c>
      <c r="B22" s="79">
        <v>5</v>
      </c>
      <c r="C22" s="84" t="s">
        <v>156</v>
      </c>
      <c r="D22" s="77" t="s">
        <v>45</v>
      </c>
      <c r="E22" s="86"/>
    </row>
    <row r="23" spans="1:5" ht="15.75" customHeight="1" x14ac:dyDescent="0.25">
      <c r="A23" s="46">
        <v>44726.409421296325</v>
      </c>
      <c r="B23" s="79">
        <v>20</v>
      </c>
      <c r="C23" s="84" t="s">
        <v>151</v>
      </c>
      <c r="D23" s="77" t="s">
        <v>45</v>
      </c>
      <c r="E23" s="86"/>
    </row>
    <row r="24" spans="1:5" ht="15.75" customHeight="1" x14ac:dyDescent="0.25">
      <c r="A24" s="46">
        <v>44726.406331018545</v>
      </c>
      <c r="B24" s="79">
        <v>40</v>
      </c>
      <c r="C24" s="84" t="s">
        <v>151</v>
      </c>
      <c r="D24" s="77" t="s">
        <v>45</v>
      </c>
      <c r="E24" s="86"/>
    </row>
    <row r="25" spans="1:5" ht="15.75" customHeight="1" x14ac:dyDescent="0.25">
      <c r="A25" s="46">
        <v>44726.414791666437</v>
      </c>
      <c r="B25" s="79">
        <v>60</v>
      </c>
      <c r="C25" s="84" t="s">
        <v>151</v>
      </c>
      <c r="D25" s="77" t="s">
        <v>45</v>
      </c>
      <c r="E25" s="86"/>
    </row>
    <row r="26" spans="1:5" ht="15.75" customHeight="1" x14ac:dyDescent="0.25">
      <c r="A26" s="46">
        <v>44726.456504629459</v>
      </c>
      <c r="B26" s="79">
        <v>100</v>
      </c>
      <c r="C26" s="84" t="s">
        <v>151</v>
      </c>
      <c r="D26" s="77" t="s">
        <v>45</v>
      </c>
      <c r="E26" s="86"/>
    </row>
    <row r="27" spans="1:5" ht="15.75" customHeight="1" x14ac:dyDescent="0.25">
      <c r="A27" s="46">
        <v>44726.051053240895</v>
      </c>
      <c r="B27" s="79">
        <v>1200</v>
      </c>
      <c r="C27" s="84" t="s">
        <v>73</v>
      </c>
      <c r="D27" s="77" t="s">
        <v>45</v>
      </c>
      <c r="E27" s="85"/>
    </row>
    <row r="28" spans="1:5" ht="15.75" customHeight="1" x14ac:dyDescent="0.25">
      <c r="A28" s="46">
        <v>44726.350173611194</v>
      </c>
      <c r="B28" s="79">
        <v>2500</v>
      </c>
      <c r="C28" s="84" t="s">
        <v>47</v>
      </c>
      <c r="D28" s="77" t="s">
        <v>45</v>
      </c>
      <c r="E28" s="86" t="s">
        <v>46</v>
      </c>
    </row>
    <row r="29" spans="1:5" ht="15.75" customHeight="1" x14ac:dyDescent="0.25">
      <c r="A29" s="46">
        <v>44727.354675925802</v>
      </c>
      <c r="B29" s="79">
        <v>20</v>
      </c>
      <c r="C29" s="84" t="s">
        <v>151</v>
      </c>
      <c r="D29" s="77" t="s">
        <v>45</v>
      </c>
      <c r="E29" s="85"/>
    </row>
    <row r="30" spans="1:5" ht="15.75" customHeight="1" x14ac:dyDescent="0.25">
      <c r="A30" s="46">
        <v>44727.367210648023</v>
      </c>
      <c r="B30" s="79">
        <v>20</v>
      </c>
      <c r="C30" s="84" t="s">
        <v>151</v>
      </c>
      <c r="D30" s="77" t="s">
        <v>45</v>
      </c>
      <c r="E30" s="86"/>
    </row>
    <row r="31" spans="1:5" ht="15.75" customHeight="1" x14ac:dyDescent="0.25">
      <c r="A31" s="46">
        <v>44729.490543981548</v>
      </c>
      <c r="B31" s="79">
        <v>3</v>
      </c>
      <c r="C31" s="84" t="s">
        <v>156</v>
      </c>
      <c r="D31" s="77" t="s">
        <v>45</v>
      </c>
      <c r="E31" s="86"/>
    </row>
    <row r="32" spans="1:5" ht="15.75" customHeight="1" x14ac:dyDescent="0.25">
      <c r="A32" s="46">
        <v>44729.170960647985</v>
      </c>
      <c r="B32" s="79">
        <v>2000</v>
      </c>
      <c r="C32" s="84" t="s">
        <v>47</v>
      </c>
      <c r="D32" s="77" t="s">
        <v>45</v>
      </c>
      <c r="E32" s="85"/>
    </row>
    <row r="33" spans="1:5" ht="15.75" customHeight="1" x14ac:dyDescent="0.25">
      <c r="A33" s="46">
        <v>44732.343402777798</v>
      </c>
      <c r="B33" s="79">
        <v>20</v>
      </c>
      <c r="C33" s="84" t="s">
        <v>151</v>
      </c>
      <c r="D33" s="77" t="s">
        <v>45</v>
      </c>
      <c r="E33" s="85"/>
    </row>
    <row r="34" spans="1:5" ht="15.75" customHeight="1" x14ac:dyDescent="0.25">
      <c r="A34" s="46">
        <v>44733.358483796474</v>
      </c>
      <c r="B34" s="79">
        <v>20</v>
      </c>
      <c r="C34" s="84" t="s">
        <v>151</v>
      </c>
      <c r="D34" s="77" t="s">
        <v>45</v>
      </c>
      <c r="E34" s="85"/>
    </row>
    <row r="35" spans="1:5" ht="15.75" customHeight="1" x14ac:dyDescent="0.25">
      <c r="A35" s="46">
        <v>44734.376203703694</v>
      </c>
      <c r="B35" s="79">
        <v>20</v>
      </c>
      <c r="C35" s="84" t="s">
        <v>151</v>
      </c>
      <c r="D35" s="77" t="s">
        <v>45</v>
      </c>
      <c r="E35" s="85"/>
    </row>
    <row r="36" spans="1:5" ht="15.75" customHeight="1" x14ac:dyDescent="0.25">
      <c r="A36" s="46">
        <v>44734.409780092537</v>
      </c>
      <c r="B36" s="79">
        <v>40</v>
      </c>
      <c r="C36" s="84" t="s">
        <v>151</v>
      </c>
      <c r="D36" s="77" t="s">
        <v>45</v>
      </c>
      <c r="E36" s="86"/>
    </row>
    <row r="37" spans="1:5" ht="15.75" customHeight="1" x14ac:dyDescent="0.25">
      <c r="A37" s="46">
        <v>44735.508460648358</v>
      </c>
      <c r="B37" s="79">
        <v>20</v>
      </c>
      <c r="C37" s="84" t="s">
        <v>151</v>
      </c>
      <c r="D37" s="77" t="s">
        <v>45</v>
      </c>
      <c r="E37" s="85"/>
    </row>
    <row r="38" spans="1:5" ht="15.75" customHeight="1" x14ac:dyDescent="0.25">
      <c r="A38" s="46">
        <v>44739.157743055373</v>
      </c>
      <c r="B38" s="79">
        <v>20</v>
      </c>
      <c r="C38" s="84" t="s">
        <v>151</v>
      </c>
      <c r="D38" s="77" t="s">
        <v>45</v>
      </c>
      <c r="E38" s="86"/>
    </row>
    <row r="39" spans="1:5" ht="15.75" customHeight="1" x14ac:dyDescent="0.25">
      <c r="A39" s="46">
        <v>44739.160879629664</v>
      </c>
      <c r="B39" s="79">
        <v>300</v>
      </c>
      <c r="C39" s="84" t="s">
        <v>157</v>
      </c>
      <c r="D39" s="77" t="s">
        <v>45</v>
      </c>
      <c r="E39" s="86" t="s">
        <v>158</v>
      </c>
    </row>
    <row r="40" spans="1:5" ht="15.75" customHeight="1" x14ac:dyDescent="0.25">
      <c r="A40" s="46">
        <v>44739.180995370261</v>
      </c>
      <c r="B40" s="79">
        <v>2000</v>
      </c>
      <c r="C40" s="84" t="s">
        <v>44</v>
      </c>
      <c r="D40" s="77" t="s">
        <v>45</v>
      </c>
      <c r="E40" s="85"/>
    </row>
    <row r="41" spans="1:5" ht="15.75" customHeight="1" x14ac:dyDescent="0.25">
      <c r="A41" s="46">
        <v>44740.483182870317</v>
      </c>
      <c r="B41" s="79">
        <v>2</v>
      </c>
      <c r="C41" s="84" t="s">
        <v>156</v>
      </c>
      <c r="D41" s="77" t="s">
        <v>45</v>
      </c>
      <c r="E41" s="85"/>
    </row>
    <row r="42" spans="1:5" ht="15" customHeight="1" x14ac:dyDescent="0.25">
      <c r="A42" s="37" t="s">
        <v>10</v>
      </c>
      <c r="B42" s="45">
        <f>SUM(B11:B41)</f>
        <v>11072</v>
      </c>
      <c r="C42" s="144"/>
      <c r="D42" s="145"/>
      <c r="E42" s="85"/>
    </row>
    <row r="43" spans="1:5" ht="15" customHeight="1" x14ac:dyDescent="0.25">
      <c r="A43" s="141" t="s">
        <v>32</v>
      </c>
      <c r="B43" s="141"/>
      <c r="C43" s="141"/>
      <c r="D43" s="141"/>
      <c r="E43" s="11"/>
    </row>
    <row r="44" spans="1:5" ht="30" customHeight="1" x14ac:dyDescent="0.25">
      <c r="A44" s="114" t="s">
        <v>150</v>
      </c>
      <c r="B44" s="115">
        <v>40721</v>
      </c>
      <c r="C44" s="142" t="s">
        <v>42</v>
      </c>
      <c r="D44" s="142"/>
      <c r="E44" s="116" t="s">
        <v>21</v>
      </c>
    </row>
    <row r="45" spans="1:5" ht="30" customHeight="1" x14ac:dyDescent="0.25">
      <c r="A45" s="114" t="s">
        <v>150</v>
      </c>
      <c r="B45" s="115">
        <v>72000</v>
      </c>
      <c r="C45" s="121" t="s">
        <v>161</v>
      </c>
      <c r="D45" s="121"/>
      <c r="E45" s="116"/>
    </row>
    <row r="46" spans="1:5" ht="30" customHeight="1" x14ac:dyDescent="0.25">
      <c r="A46" s="114" t="s">
        <v>150</v>
      </c>
      <c r="B46" s="115">
        <v>170422</v>
      </c>
      <c r="C46" s="121" t="s">
        <v>162</v>
      </c>
      <c r="D46" s="121"/>
      <c r="E46" s="116"/>
    </row>
    <row r="47" spans="1:5" ht="15" customHeight="1" x14ac:dyDescent="0.25">
      <c r="A47" s="88" t="s">
        <v>10</v>
      </c>
      <c r="B47" s="87">
        <f>SUM(B44:B46)</f>
        <v>283143</v>
      </c>
      <c r="C47" s="140"/>
      <c r="D47" s="140"/>
      <c r="E47" s="85"/>
    </row>
    <row r="48" spans="1:5" ht="15" customHeight="1" x14ac:dyDescent="0.25">
      <c r="A48" s="27" t="s">
        <v>17</v>
      </c>
      <c r="B48" s="42">
        <f>B42+B47</f>
        <v>294215</v>
      </c>
      <c r="C48" s="7"/>
      <c r="D48" s="41"/>
      <c r="E48" s="11"/>
    </row>
  </sheetData>
  <sheetProtection formatCells="0" formatColumns="0" formatRows="0" insertColumns="0" insertRows="0" insertHyperlinks="0" deleteColumns="0" deleteRows="0" sort="0" autoFilter="0" pivotTables="0"/>
  <mergeCells count="10">
    <mergeCell ref="B1:D1"/>
    <mergeCell ref="B2:D2"/>
    <mergeCell ref="B4:D4"/>
    <mergeCell ref="B5:D5"/>
    <mergeCell ref="B6:D6"/>
    <mergeCell ref="C47:D47"/>
    <mergeCell ref="A43:D43"/>
    <mergeCell ref="C44:D44"/>
    <mergeCell ref="A10:D10"/>
    <mergeCell ref="C42:D4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D24"/>
  <sheetViews>
    <sheetView workbookViewId="0">
      <selection activeCell="B24" sqref="B24"/>
    </sheetView>
  </sheetViews>
  <sheetFormatPr defaultRowHeight="15" x14ac:dyDescent="0.25"/>
  <cols>
    <col min="1" max="1" width="16.5703125" style="103" customWidth="1"/>
    <col min="2" max="2" width="24.85546875" style="103" customWidth="1"/>
    <col min="3" max="3" width="25.5703125" style="103" customWidth="1"/>
    <col min="4" max="4" width="56.28515625" style="103" customWidth="1"/>
    <col min="5" max="5" width="23.42578125" style="103" customWidth="1"/>
    <col min="6" max="16384" width="9.140625" style="103"/>
  </cols>
  <sheetData>
    <row r="1" spans="1:4" ht="18.75" x14ac:dyDescent="0.3">
      <c r="B1" s="136" t="s">
        <v>0</v>
      </c>
      <c r="C1" s="136"/>
      <c r="D1" s="136"/>
    </row>
    <row r="2" spans="1:4" ht="18.75" x14ac:dyDescent="0.3">
      <c r="B2" s="136" t="s">
        <v>19</v>
      </c>
      <c r="C2" s="136"/>
      <c r="D2" s="136"/>
    </row>
    <row r="3" spans="1:4" x14ac:dyDescent="0.25">
      <c r="B3" s="105"/>
    </row>
    <row r="4" spans="1:4" ht="18.75" x14ac:dyDescent="0.3">
      <c r="B4" s="106" t="s">
        <v>37</v>
      </c>
      <c r="C4" s="107"/>
      <c r="D4" s="107"/>
    </row>
    <row r="5" spans="1:4" ht="18.75" x14ac:dyDescent="0.25">
      <c r="B5" s="137"/>
      <c r="C5" s="137"/>
      <c r="D5" s="137"/>
    </row>
    <row r="6" spans="1:4" ht="18.75" x14ac:dyDescent="0.3">
      <c r="B6" s="138" t="str">
        <f>Отчет!B6</f>
        <v>за июнь 2022 года</v>
      </c>
      <c r="C6" s="139"/>
      <c r="D6" s="104"/>
    </row>
    <row r="7" spans="1:4" x14ac:dyDescent="0.25">
      <c r="B7" s="105"/>
    </row>
    <row r="8" spans="1:4" ht="45" x14ac:dyDescent="0.25">
      <c r="A8" s="17" t="s">
        <v>25</v>
      </c>
      <c r="B8" s="19" t="s">
        <v>8</v>
      </c>
      <c r="C8" s="18" t="s">
        <v>27</v>
      </c>
      <c r="D8" s="20" t="s">
        <v>13</v>
      </c>
    </row>
    <row r="9" spans="1:4" x14ac:dyDescent="0.25">
      <c r="A9" s="108" t="s">
        <v>79</v>
      </c>
      <c r="B9" s="109">
        <v>1530</v>
      </c>
      <c r="C9" s="109" t="s">
        <v>39</v>
      </c>
      <c r="D9" s="111" t="s">
        <v>49</v>
      </c>
    </row>
    <row r="10" spans="1:4" x14ac:dyDescent="0.25">
      <c r="A10" s="108" t="s">
        <v>79</v>
      </c>
      <c r="B10" s="109">
        <v>100</v>
      </c>
      <c r="C10" s="109" t="s">
        <v>39</v>
      </c>
      <c r="D10" s="111" t="s">
        <v>49</v>
      </c>
    </row>
    <row r="11" spans="1:4" x14ac:dyDescent="0.25">
      <c r="A11" s="108" t="s">
        <v>79</v>
      </c>
      <c r="B11" s="109">
        <v>2500</v>
      </c>
      <c r="C11" s="109" t="s">
        <v>39</v>
      </c>
      <c r="D11" s="111" t="s">
        <v>49</v>
      </c>
    </row>
    <row r="12" spans="1:4" x14ac:dyDescent="0.25">
      <c r="A12" s="108" t="s">
        <v>79</v>
      </c>
      <c r="B12" s="109">
        <v>300</v>
      </c>
      <c r="C12" s="109" t="s">
        <v>39</v>
      </c>
      <c r="D12" s="111" t="s">
        <v>49</v>
      </c>
    </row>
    <row r="13" spans="1:4" x14ac:dyDescent="0.25">
      <c r="A13" s="108" t="s">
        <v>80</v>
      </c>
      <c r="B13" s="109">
        <v>1000</v>
      </c>
      <c r="C13" s="109" t="s">
        <v>39</v>
      </c>
      <c r="D13" s="111" t="s">
        <v>49</v>
      </c>
    </row>
    <row r="14" spans="1:4" x14ac:dyDescent="0.25">
      <c r="A14" s="108" t="s">
        <v>81</v>
      </c>
      <c r="B14" s="109">
        <v>500</v>
      </c>
      <c r="C14" s="109" t="s">
        <v>84</v>
      </c>
      <c r="D14" s="111" t="s">
        <v>49</v>
      </c>
    </row>
    <row r="15" spans="1:4" x14ac:dyDescent="0.25">
      <c r="A15" s="108" t="s">
        <v>82</v>
      </c>
      <c r="B15" s="109">
        <v>300</v>
      </c>
      <c r="C15" s="109" t="s">
        <v>39</v>
      </c>
      <c r="D15" s="111" t="s">
        <v>12</v>
      </c>
    </row>
    <row r="16" spans="1:4" x14ac:dyDescent="0.25">
      <c r="A16" s="108" t="s">
        <v>83</v>
      </c>
      <c r="B16" s="109">
        <v>100</v>
      </c>
      <c r="C16" s="109" t="s">
        <v>85</v>
      </c>
      <c r="D16" s="111" t="s">
        <v>49</v>
      </c>
    </row>
    <row r="17" spans="1:4" x14ac:dyDescent="0.25">
      <c r="A17" s="108" t="s">
        <v>86</v>
      </c>
      <c r="B17" s="109">
        <v>1000</v>
      </c>
      <c r="C17" s="109" t="s">
        <v>89</v>
      </c>
      <c r="D17" s="111" t="s">
        <v>49</v>
      </c>
    </row>
    <row r="18" spans="1:4" x14ac:dyDescent="0.25">
      <c r="A18" s="108" t="s">
        <v>87</v>
      </c>
      <c r="B18" s="109">
        <v>500</v>
      </c>
      <c r="C18" s="109" t="s">
        <v>39</v>
      </c>
      <c r="D18" s="111" t="s">
        <v>12</v>
      </c>
    </row>
    <row r="19" spans="1:4" x14ac:dyDescent="0.25">
      <c r="A19" s="108" t="s">
        <v>88</v>
      </c>
      <c r="B19" s="109">
        <v>700</v>
      </c>
      <c r="C19" s="109" t="s">
        <v>39</v>
      </c>
      <c r="D19" s="111" t="s">
        <v>49</v>
      </c>
    </row>
    <row r="20" spans="1:4" x14ac:dyDescent="0.25">
      <c r="A20" s="108" t="s">
        <v>90</v>
      </c>
      <c r="B20" s="109">
        <v>3000</v>
      </c>
      <c r="C20" s="109" t="s">
        <v>50</v>
      </c>
      <c r="D20" s="111" t="s">
        <v>49</v>
      </c>
    </row>
    <row r="21" spans="1:4" x14ac:dyDescent="0.25">
      <c r="A21" s="108" t="s">
        <v>91</v>
      </c>
      <c r="B21" s="109">
        <v>200</v>
      </c>
      <c r="C21" s="109" t="s">
        <v>39</v>
      </c>
      <c r="D21" s="111" t="s">
        <v>49</v>
      </c>
    </row>
    <row r="22" spans="1:4" x14ac:dyDescent="0.25">
      <c r="A22" s="108" t="s">
        <v>92</v>
      </c>
      <c r="B22" s="109">
        <v>100</v>
      </c>
      <c r="C22" s="109" t="s">
        <v>93</v>
      </c>
      <c r="D22" s="111" t="s">
        <v>12</v>
      </c>
    </row>
    <row r="23" spans="1:4" x14ac:dyDescent="0.25">
      <c r="A23" s="108" t="s">
        <v>92</v>
      </c>
      <c r="B23" s="109">
        <v>250</v>
      </c>
      <c r="C23" s="109" t="s">
        <v>94</v>
      </c>
      <c r="D23" s="111" t="s">
        <v>12</v>
      </c>
    </row>
    <row r="24" spans="1:4" ht="30" x14ac:dyDescent="0.25">
      <c r="A24" s="89" t="s">
        <v>38</v>
      </c>
      <c r="B24" s="7">
        <f>SUM(B9:B23)</f>
        <v>12080</v>
      </c>
      <c r="C24" s="92"/>
      <c r="D24" s="20"/>
    </row>
  </sheetData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Отчет</vt:lpstr>
      <vt:lpstr>Расходы</vt:lpstr>
      <vt:lpstr>ROBOKASSA</vt:lpstr>
      <vt:lpstr>Юмани</vt:lpstr>
      <vt:lpstr>Сбербанк</vt:lpstr>
      <vt:lpstr>Благо.ру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Пользователь Windows</cp:lastModifiedBy>
  <cp:revision/>
  <cp:lastPrinted>2019-11-25T08:39:38Z</cp:lastPrinted>
  <dcterms:created xsi:type="dcterms:W3CDTF">2019-02-26T11:48:52Z</dcterms:created>
  <dcterms:modified xsi:type="dcterms:W3CDTF">2022-08-03T21:57:00Z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2022-02-18T09:19:23Z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26851551-dcce-4120-aade-154e5977962c</vt:lpwstr>
  </property>
  <property fmtid="{D5CDD505-2E9C-101B-9397-08002B2CF9AE}" pid="8" name="MSIP_Label_c135c4ba-2280-41f8-be7d-6f21d368baa3_ContentBits">
    <vt:lpwstr>0</vt:lpwstr>
  </property>
</Properties>
</file>