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С диска H 13.06.2022\ОТЧЕТЫ\2022 год\Финансовые отчеты на сайт\Готовые\"/>
    </mc:Choice>
  </mc:AlternateContent>
  <bookViews>
    <workbookView xWindow="-105" yWindow="-105" windowWidth="19425" windowHeight="10425" tabRatio="712"/>
  </bookViews>
  <sheets>
    <sheet name="Отчет" sheetId="1" r:id="rId1"/>
    <sheet name="Расходы" sheetId="4" r:id="rId2"/>
    <sheet name="ROBOKASSA" sheetId="8" r:id="rId3"/>
    <sheet name="Юмани" sheetId="14" r:id="rId4"/>
    <sheet name="Сбербанк" sheetId="5" r:id="rId5"/>
    <sheet name="Благо.ру" sheetId="1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18" i="1"/>
  <c r="C17" i="1"/>
  <c r="B161" i="5" l="1"/>
  <c r="B12" i="8"/>
  <c r="B31" i="4" l="1"/>
  <c r="B23" i="4"/>
  <c r="B164" i="5"/>
  <c r="B49" i="4" l="1"/>
  <c r="B35" i="4"/>
  <c r="C16" i="1" l="1"/>
  <c r="B6" i="14" l="1"/>
  <c r="C15" i="1" l="1"/>
  <c r="B170" i="5" l="1"/>
  <c r="B68" i="14"/>
  <c r="B86" i="15"/>
  <c r="B171" i="5" l="1"/>
  <c r="C12" i="1"/>
  <c r="C13" i="1" l="1"/>
  <c r="B6" i="15" l="1"/>
  <c r="C14" i="1" l="1"/>
  <c r="C11" i="1" s="1"/>
  <c r="B6" i="8" l="1"/>
  <c r="B6" i="5" l="1"/>
  <c r="B5" i="4"/>
  <c r="C22" i="1" l="1"/>
  <c r="C23" i="1"/>
  <c r="B43" i="4" l="1"/>
  <c r="B50" i="4" s="1"/>
  <c r="C24" i="1" l="1"/>
  <c r="C21" i="1"/>
  <c r="C25" i="1" l="1"/>
  <c r="C20" i="1" l="1"/>
  <c r="C27" i="1" s="1"/>
</calcChain>
</file>

<file path=xl/sharedStrings.xml><?xml version="1.0" encoding="utf-8"?>
<sst xmlns="http://schemas.openxmlformats.org/spreadsheetml/2006/main" count="683" uniqueCount="305">
  <si>
    <t>Благотворительный фонд</t>
  </si>
  <si>
    <t>Отчет о полученных пожертвованиях</t>
  </si>
  <si>
    <t>и произведенных расходах</t>
  </si>
  <si>
    <t>На расчетный счет Фонда в ПАО "Сбербанк"</t>
  </si>
  <si>
    <t>Административно-хозяйственные расходы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</si>
  <si>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</si>
  <si>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</si>
  <si>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</si>
  <si>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</si>
  <si>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</si>
  <si>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</si>
  <si>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Благотворитель</t>
  </si>
  <si>
    <t>Благотворительное пожертвование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</si>
  <si>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</si>
  <si>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</si>
  <si>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</si>
  <si>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</si>
  <si>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</si>
  <si>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</si>
  <si>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«Помощь бездомным беспородным животным»</t>
  </si>
  <si>
    <t>Программа "Старый друг"</t>
  </si>
  <si>
    <t>Программа "Меньше бездомных"</t>
  </si>
  <si>
    <t>Программа "Город без жесткости"</t>
  </si>
  <si>
    <t xml:space="preserve">Программа "Меньше бездомных" </t>
  </si>
  <si>
    <t>Пожертвования на сайте https://less-homeless.com/</t>
  </si>
  <si>
    <t>Дата пожертвования</t>
  </si>
  <si>
    <t>через платёжную систему ROBOKASSA</t>
  </si>
  <si>
    <t xml:space="preserve">Благотворитель </t>
  </si>
  <si>
    <t>Программа "Стерилизация"</t>
  </si>
  <si>
    <t>Адресность</t>
  </si>
  <si>
    <t>Зачислено через платежную ситему</t>
  </si>
  <si>
    <t>Прочие поступления и благотворительные пожертвования</t>
  </si>
  <si>
    <t xml:space="preserve">                       Пожертвования на сайте https://less-homeless.com/</t>
  </si>
  <si>
    <t>через платёжную систему Юмани</t>
  </si>
  <si>
    <t>Через платежную систему Юмани</t>
  </si>
  <si>
    <t xml:space="preserve">Программа "Старый друг" </t>
  </si>
  <si>
    <t xml:space="preserve">                       Пожертвования на сайте https://www.blago.ru/donations</t>
  </si>
  <si>
    <t>Зачислено через Благо.ру</t>
  </si>
  <si>
    <t>Анонимно</t>
  </si>
  <si>
    <t>Комиссии банков, платежных операторов, расходы по администрированию Программ</t>
  </si>
  <si>
    <t>На уставную деятельность фонда</t>
  </si>
  <si>
    <t xml:space="preserve">Благотворительные пожертвования, собранные на портале моs.ru </t>
  </si>
  <si>
    <t>Андрей Анатольевич К</t>
  </si>
  <si>
    <t>ДОБРОВОЛЬНОЕ ПОЖЕРТВОВАНИЕ</t>
  </si>
  <si>
    <t>Анна Ивановна Ш</t>
  </si>
  <si>
    <t>Екатерина Х</t>
  </si>
  <si>
    <t>Максим Г</t>
  </si>
  <si>
    <t>Юрий К</t>
  </si>
  <si>
    <t>Анна И</t>
  </si>
  <si>
    <t>Наталья Б</t>
  </si>
  <si>
    <t>Надежда Г</t>
  </si>
  <si>
    <t>Варвара М</t>
  </si>
  <si>
    <t>Ольга К</t>
  </si>
  <si>
    <t>Алена В</t>
  </si>
  <si>
    <t>Xenia P</t>
  </si>
  <si>
    <t>Артём Б</t>
  </si>
  <si>
    <t>Галина П</t>
  </si>
  <si>
    <t>Никита Г</t>
  </si>
  <si>
    <t>Настя М</t>
  </si>
  <si>
    <t>Проект Благо.ру</t>
  </si>
  <si>
    <t>Активный гражданин</t>
  </si>
  <si>
    <t>Поступления через Активный Гражданин</t>
  </si>
  <si>
    <t>Поступления через Mos.ru</t>
  </si>
  <si>
    <t>Galina C</t>
  </si>
  <si>
    <t>Алина М</t>
  </si>
  <si>
    <t>Оксана Ч</t>
  </si>
  <si>
    <t>Антон Ф</t>
  </si>
  <si>
    <t>Полина А</t>
  </si>
  <si>
    <t>Ольга Владимировна К</t>
  </si>
  <si>
    <t>в т.ч. долгосрочные проекты</t>
  </si>
  <si>
    <t>Благотворительные пожертвования от юридических лиц</t>
  </si>
  <si>
    <t>Через платежную систему ROBOKASSA</t>
  </si>
  <si>
    <t>Евгений Ч</t>
  </si>
  <si>
    <t>Екатерина Г</t>
  </si>
  <si>
    <t>Валерия К</t>
  </si>
  <si>
    <t>Наталья К</t>
  </si>
  <si>
    <t>Акция Поможем Рыжику и его друзьям!</t>
  </si>
  <si>
    <t>OLGA Z</t>
  </si>
  <si>
    <t>ИНДИВИДУАЛЬНЫЙ ПРЕДПРИНИМАТЕЛЬ КУЛИКОВА ЕЛЕНА ВЛАДИМИРОВНА</t>
  </si>
  <si>
    <t>ЕКАТЕРИНА АНДРЕЕВНА М</t>
  </si>
  <si>
    <t>Илья Андреевич А</t>
  </si>
  <si>
    <t>АРТУР РАМИЛЕВИЧ Ш</t>
  </si>
  <si>
    <t>АННА ИВАНОВНА А</t>
  </si>
  <si>
    <t>ДАНИЛА СЕРГЕЕВИЧ Т</t>
  </si>
  <si>
    <t>ВЛАДА ВИКТОРОВНА Б</t>
  </si>
  <si>
    <t>АРТЕМ ОЛЕГОВИЧ Ш</t>
  </si>
  <si>
    <t>СЕРГЕЙ АЛЕКСЕЕВИЧ Ж</t>
  </si>
  <si>
    <t>АНАСТАСИЯ МИХАЙЛОВНА К</t>
  </si>
  <si>
    <t>Ольга А</t>
  </si>
  <si>
    <t>Вячеслава П</t>
  </si>
  <si>
    <t>Илья Ф</t>
  </si>
  <si>
    <t xml:space="preserve">Елена </t>
  </si>
  <si>
    <t>Александр Ш</t>
  </si>
  <si>
    <t>Жанна К</t>
  </si>
  <si>
    <t>Дарья к</t>
  </si>
  <si>
    <t>Екатерина Л</t>
  </si>
  <si>
    <t xml:space="preserve">Анна </t>
  </si>
  <si>
    <t>Елизавета Т</t>
  </si>
  <si>
    <t>Нина Е</t>
  </si>
  <si>
    <t>КСЕНИЯ ВИТАЛЬЕВНА Г</t>
  </si>
  <si>
    <t>АЛИНА КОНСТАНТИНОВНА О</t>
  </si>
  <si>
    <t>МАДИНА БЕКСОЛТАНОВНА М</t>
  </si>
  <si>
    <t>ЮЛИЯ ОЛЕГОВНА Т</t>
  </si>
  <si>
    <t>НИКИТА СЕРГЕЕВИЧ К</t>
  </si>
  <si>
    <t>ЖАННА НИКОЛАЕВНА К</t>
  </si>
  <si>
    <t>ЮЛИЯ СЕРГЕЕВНА С</t>
  </si>
  <si>
    <t>ДАНИИЛ СЕРГЕЕВИЧ М</t>
  </si>
  <si>
    <t>СВЕТЛАНА ДМИТРИЕВНА Б</t>
  </si>
  <si>
    <t>Владислав Николаевич И</t>
  </si>
  <si>
    <t>АГНИЯ ГЕННАДИЕВНА Р</t>
  </si>
  <si>
    <t>КРИСТИНА АЛЕКСАНДРОВНА И</t>
  </si>
  <si>
    <t>ВИОЛЕТТА ВЛАДИМИРОВНА Ж</t>
  </si>
  <si>
    <t>ДИАНА СЕРГЕЕВНА М</t>
  </si>
  <si>
    <t>ЕКАТЕРИНА ОЛЕГОВНА К</t>
  </si>
  <si>
    <t>МАРИНА ВЛАДИМИРОВНА С</t>
  </si>
  <si>
    <t>ЮЛИЯ АЛЕКСАНДРОВНА Л</t>
  </si>
  <si>
    <t>ТАТЬЯНА ЮРЬЕВНА С</t>
  </si>
  <si>
    <t>АНАСТАСИЯ ЮРЬЕВНА М</t>
  </si>
  <si>
    <t>АННА АЛЕКСАНДРОВНА П</t>
  </si>
  <si>
    <t>ДАРЬЯ ВИКТОРОВНА З</t>
  </si>
  <si>
    <t>ИЛЬНАР ИРЕКОВИЧ Г</t>
  </si>
  <si>
    <t>ВИКТОРИЯ АЛЕКСАНДРОВНА Ч</t>
  </si>
  <si>
    <t>ЛИЛИЯ ОЛЕГОВНА А</t>
  </si>
  <si>
    <t>МАКСИМ АЛЕКСАНДРОВИЧ Ч</t>
  </si>
  <si>
    <t>МАРИНА ГЕННАДЬЕВНА К</t>
  </si>
  <si>
    <t>Вместе теплее</t>
  </si>
  <si>
    <t>Эдуард Ц.</t>
  </si>
  <si>
    <t>Елена Г.</t>
  </si>
  <si>
    <t>Денис С.</t>
  </si>
  <si>
    <t>Natalia M</t>
  </si>
  <si>
    <t>Дарья К</t>
  </si>
  <si>
    <t>Яплла Р</t>
  </si>
  <si>
    <t>Zara A</t>
  </si>
  <si>
    <t xml:space="preserve">Ксения </t>
  </si>
  <si>
    <t>Юлия И</t>
  </si>
  <si>
    <t>Алина В</t>
  </si>
  <si>
    <t>Светлана Д</t>
  </si>
  <si>
    <t>Петр А</t>
  </si>
  <si>
    <t>Елена В</t>
  </si>
  <si>
    <t>Елена Н</t>
  </si>
  <si>
    <t>Ирина Б</t>
  </si>
  <si>
    <t xml:space="preserve">Мария </t>
  </si>
  <si>
    <t>Сергей М</t>
  </si>
  <si>
    <t>Карина К</t>
  </si>
  <si>
    <t xml:space="preserve">Ekaterinar R </t>
  </si>
  <si>
    <t>Мария В</t>
  </si>
  <si>
    <t>Прилуцкий А</t>
  </si>
  <si>
    <t>Лена К</t>
  </si>
  <si>
    <t>Надежда С</t>
  </si>
  <si>
    <t>Брейву</t>
  </si>
  <si>
    <t>Брэйву</t>
  </si>
  <si>
    <t>Innokentiy K</t>
  </si>
  <si>
    <t>ANASTASIYA V</t>
  </si>
  <si>
    <t>ELENA U</t>
  </si>
  <si>
    <t>R MOMENTUM</t>
  </si>
  <si>
    <t>OLEG G</t>
  </si>
  <si>
    <t>LARISA G</t>
  </si>
  <si>
    <t>SVETLANA B</t>
  </si>
  <si>
    <t>ANNA G</t>
  </si>
  <si>
    <t>R E</t>
  </si>
  <si>
    <t>Дмитрий С</t>
  </si>
  <si>
    <t>Жанна П</t>
  </si>
  <si>
    <t>OLGA S</t>
  </si>
  <si>
    <t>MARIA</t>
  </si>
  <si>
    <t>ELENA P</t>
  </si>
  <si>
    <t>VERA V</t>
  </si>
  <si>
    <t>IRINA I</t>
  </si>
  <si>
    <t>ANNA A</t>
  </si>
  <si>
    <t>Ольга Г</t>
  </si>
  <si>
    <t>Елена Т</t>
  </si>
  <si>
    <t>MARIA B</t>
  </si>
  <si>
    <t>VIKTOR L</t>
  </si>
  <si>
    <t>Александр Л</t>
  </si>
  <si>
    <t>TANIA K</t>
  </si>
  <si>
    <t>ANDREY G</t>
  </si>
  <si>
    <t>ALEKSANDR K</t>
  </si>
  <si>
    <t>Юлия Ц</t>
  </si>
  <si>
    <t>EKATERINA P</t>
  </si>
  <si>
    <t>ELENA R</t>
  </si>
  <si>
    <t>RUSTEM G</t>
  </si>
  <si>
    <t>PAVEL M</t>
  </si>
  <si>
    <t>ANASTASIA K</t>
  </si>
  <si>
    <t>ДАНИЛ ОЛЕГОВИЧ Б</t>
  </si>
  <si>
    <t>СВЕТЛАНА АНДРЕЕВНА П</t>
  </si>
  <si>
    <t>АЛЕКСАНДР АНТОНОВИЧ Б</t>
  </si>
  <si>
    <t>КИРИЛЛ ИГОРЕВИЧ С</t>
  </si>
  <si>
    <t>ТИМОФЕЙ СЕРГЕЕВИЧ Ф</t>
  </si>
  <si>
    <t>АЛЕКСАНДР НИКОЛАЕВИЧ П</t>
  </si>
  <si>
    <t>Владислав Александрович С</t>
  </si>
  <si>
    <t>ВИТАЛИЙ СЕРГЕЕВИЧ Г</t>
  </si>
  <si>
    <t>АННА ВЯЧЕСЛАВОВНА И</t>
  </si>
  <si>
    <t>ЮЛИЯ ВИТАЛЬЕВНА М</t>
  </si>
  <si>
    <t>НИКОЛАЙ ПАВЛОВИЧ Н</t>
  </si>
  <si>
    <t>КРИСТИНА ДМИТРИЕВНА В</t>
  </si>
  <si>
    <t>Татьяна Алексеевна В</t>
  </si>
  <si>
    <t>АРИНА АЛЕКСЕЕВНА Я</t>
  </si>
  <si>
    <t>ЕКАТЕРИНА ВЛАДИМИРОВНА Ф</t>
  </si>
  <si>
    <t>ДАНИИЛ ИГОРЕВИЧ Б</t>
  </si>
  <si>
    <t>ЮЛИЯ АНДРЕЕВНА С</t>
  </si>
  <si>
    <t>ВАЛЕРИЯ ВАЛЕРЬЕВНА В</t>
  </si>
  <si>
    <t>АННА ВИКТОРОВНА С</t>
  </si>
  <si>
    <t>МАРГАРИТА НИКОЛАЕВНА С</t>
  </si>
  <si>
    <t>ИВАН ИВАНОВИЧ М</t>
  </si>
  <si>
    <t>ЮЛИЯ АЛЕКСАНДРОВНА К</t>
  </si>
  <si>
    <t>НАДЕЖДА АЛЕКСЕЕВНА И</t>
  </si>
  <si>
    <t>Евгения Николаевна З</t>
  </si>
  <si>
    <t>ЕКАТЕРИНА ЮРЬЕВНА К</t>
  </si>
  <si>
    <t>ОКСАНА АЛЕКСАНДРОВНА С</t>
  </si>
  <si>
    <t>ИРИНА ВАСИЛЬЕВНА Т</t>
  </si>
  <si>
    <t>МАРИЯ АЛЕКСАНДРОВНА Б</t>
  </si>
  <si>
    <t>КИРИЛЛ ОЛЕГОВИЧ М</t>
  </si>
  <si>
    <t>ВЛАДИМИР АНАТОЛЬЕВИЧ К</t>
  </si>
  <si>
    <t>АНАСТАСИЯ МИХАЙЛОВНА С</t>
  </si>
  <si>
    <t>ОЛЬГА АНДРЕЕВНА М</t>
  </si>
  <si>
    <t>ДАМИР КТУЗОВИЧ Н</t>
  </si>
  <si>
    <t>КАНИШХА К</t>
  </si>
  <si>
    <t>ЕКАТЕРИНА РОММОВНА Ш</t>
  </si>
  <si>
    <t>МАКСИМ МИХАЙЛОВИЧ А</t>
  </si>
  <si>
    <t>ВЕРОНИКА ВАЛЕРЬЕВНА А</t>
  </si>
  <si>
    <t>АРТЕМ ДЕНИСОВИЧ К</t>
  </si>
  <si>
    <t>ФЕЛИКС ЭДМОНДОВИЧ Ч</t>
  </si>
  <si>
    <t>ВЛАДИМИР РУСЛАНОВИЧ В</t>
  </si>
  <si>
    <t>ДИАНА ЕВГЕНЬЕВНА М</t>
  </si>
  <si>
    <t>АЛСУ ВЯЛИМОВНА А</t>
  </si>
  <si>
    <t>МАКСИМ ВЛАДИМИРОВИЧ А</t>
  </si>
  <si>
    <t>СЕМЕН АЛЕКСАНДРОВИЧ С</t>
  </si>
  <si>
    <t>Наталья Валериевна Ч</t>
  </si>
  <si>
    <t>НАТАЛЬЯ АНАТОЛЬЕВНА Х</t>
  </si>
  <si>
    <t>АЛЕНА ВИКТОРОВНА Г</t>
  </si>
  <si>
    <t>ОЛЬГА ВАЛЕРЬЕВНА Г</t>
  </si>
  <si>
    <t>ВАЛЕРИЯ НИКОЛАЕВНА С</t>
  </si>
  <si>
    <t>НАТАЛЬЯ НИКОЛАЕВНА Б</t>
  </si>
  <si>
    <t>ДАРЬЯ МЕНИРОВНА Е</t>
  </si>
  <si>
    <t>ТАТЬЯНА ИГОРЕВНА Е</t>
  </si>
  <si>
    <t>ТАТЬЯНА ГЕННАДЬЕВНА Г</t>
  </si>
  <si>
    <t>АЛЕКСАНДРА ДМИТРИЕВНА К</t>
  </si>
  <si>
    <t>Ирина Николаевна М</t>
  </si>
  <si>
    <t>ВЛАДИСЛАВА ВАЛЕРЬЕВНА Е</t>
  </si>
  <si>
    <t>ОЛЕГ АНАТОЛЬЕВИЧ М</t>
  </si>
  <si>
    <t>ВИКТОРИЯ СЕРГЕЕВНА М</t>
  </si>
  <si>
    <t>ВАРВАРА ДМИТРИЕВНА М</t>
  </si>
  <si>
    <t>АЛЕКСАНДР АРКАДЬЕВИЧ С</t>
  </si>
  <si>
    <t>АЛЕКСАНДР АНДРЕЕВИЧ М</t>
  </si>
  <si>
    <t>МАКСИМИЛИАНА МАКСИМОВНА М</t>
  </si>
  <si>
    <t>ОЛЬГА ГЕННАДЬЕВНА А</t>
  </si>
  <si>
    <t>ЕВГЕНИЙ МИХАЙЛОВИЧ А</t>
  </si>
  <si>
    <t>ЕКАТЕРИНА АНАТОЛЬЕВНА К</t>
  </si>
  <si>
    <t>ВИКТОРИЯ РОВШАНОВНА Э</t>
  </si>
  <si>
    <t>АНДРЕЙ АНДРЕЕВИЧ Я</t>
  </si>
  <si>
    <t>ВАЛЕРИЙ ЕВГЕНЬЕВИЧ П</t>
  </si>
  <si>
    <t>АННА АЛЕКСЕЕВНА И</t>
  </si>
  <si>
    <t>РУФАТ ИЛЬГАР ОГЛЫ Г</t>
  </si>
  <si>
    <t>АЛЕНА ЮРЬЕВНА Ф</t>
  </si>
  <si>
    <t>АННА АЛЕКСАНДРОВНА Г</t>
  </si>
  <si>
    <t>ТАТЬЯНА АНАТОЛЬЕВНА Т</t>
  </si>
  <si>
    <t>ЕЛЕНА ЕВГЕНЬЕВНА Г</t>
  </si>
  <si>
    <t>АЛИНА АЛЕКСАНДРОВНА П</t>
  </si>
  <si>
    <t>ДИАНА ВАДИМОВНА П</t>
  </si>
  <si>
    <t>СЕРГЕЙ ВАЛЕНТИНОВИЧ Ч</t>
  </si>
  <si>
    <t>ЯРОСЛАВ ВИКТОРОВИЧ К</t>
  </si>
  <si>
    <t>ЛАРИСА ЕВГЕНЬЕВНА Д</t>
  </si>
  <si>
    <t>МАРИЯ АРТЕМОВНА К</t>
  </si>
  <si>
    <t>ВАДИМ НИКОЛАЕВИЧ З</t>
  </si>
  <si>
    <t>АНИТА ВИТАЛЬЕВНА К</t>
  </si>
  <si>
    <t>ТАТЬЯНА ИГОРЕВНА К</t>
  </si>
  <si>
    <t>НАТАЛЬЯ АЛЕКСАНДРОВНА Л</t>
  </si>
  <si>
    <t>ВЛАДИСЛАВ НИКОЛАЕВИЧ С</t>
  </si>
  <si>
    <t>АЛЕКСЕЙ РОДИОНОВИЧ К</t>
  </si>
  <si>
    <t>ДАЯНА РАШИДОВНА С</t>
  </si>
  <si>
    <t>ОЛЬГА ВЛАДИМИРОВНА Н</t>
  </si>
  <si>
    <t>АНАСТАСИЯ АЛЕКСАНДРОВНА К</t>
  </si>
  <si>
    <t>АНТОН АЛЕКСАНДРОВИЧ К</t>
  </si>
  <si>
    <t>ВЛАДИСЛАВ ВИТАЛЬЕВИЧ Б</t>
  </si>
  <si>
    <t>МИХАИЛ ИГОРЕВИЧ К</t>
  </si>
  <si>
    <t>НАДЕЖДА ВЛАДИМИРОВНА К</t>
  </si>
  <si>
    <t>НИЯЗ ЖЯДИТОВИЧ Н</t>
  </si>
  <si>
    <t>ЮЛИЯ ВИКТОРОВНА К</t>
  </si>
  <si>
    <t>АРМАН ГУМАРОВИЧ К</t>
  </si>
  <si>
    <t>Анна Геннадьевна Ч</t>
  </si>
  <si>
    <t>АННА ВАДИМОВНА Л</t>
  </si>
  <si>
    <t>Наталья Александровна З</t>
  </si>
  <si>
    <t>ООО "Интернет Решения" - Озон.Забота</t>
  </si>
  <si>
    <t>Проект ОЗОН.Забота</t>
  </si>
  <si>
    <t>Вет. услуги за сентябрь (стер.2к- 6000) - ИП ШЕЛЯКОВ СЕРГЕЙ АЛЕКСАНДРОВИЧ</t>
  </si>
  <si>
    <t>Вет. услуги за сентябрь (стер.4к- 12600) - ИП ШЕЛЯКОВ СЕРГЕЙ АЛЕКСАНДРОВИЧ</t>
  </si>
  <si>
    <t>Оплата по счету НФВ0-012969 от 21.10.2022 г. за ПО 1-С-Рарус:Бухгалтерия для некоммерческой организации; ИТС Проф по схеме 8+4; Лицензия на технолог. сопровождение прогр.продукта 1С-Рарус:Бухг.для НКО - ООО "ТИРАЖНЫЕ РЕШЕНИЯ 1С-РАРУС"</t>
  </si>
  <si>
    <t>За корм для собак (Фармина Дог Эдалт Ренал-12 кг, Фармина Дог Эдалт Ренал паштет 0,3 кг*24 б. ГН, с.Локи) - ООО "Николь"</t>
  </si>
  <si>
    <t>За корм для собак (Тр.248уп*9б,ЧГур 340*12*50,(с.пр БЗ)) - ООО "Николь"</t>
  </si>
  <si>
    <t>Вет. услуги за сентябрь (леч.2к-10900, стер.3с - 28200) - ИП ШЕЛЯКОВ СЕРГЕЙ АЛЕКСАНДРОВИЧ</t>
  </si>
  <si>
    <t>За корм для собак (Сrave Курица-индейка - 1х45) - ООО "ЭТС"</t>
  </si>
  <si>
    <t>Благотворительная помощь на лечение соб. Батоши (катетеры для собак 2,5х500 - 26 шт) - Полякова Ольга Григорьевна</t>
  </si>
  <si>
    <t>Вет. услуги за сентябрь (конс. 3 соб. -2400) - ИП ШЕЛЯКОВ СЕРГЕЙ АЛЕКСАНДРОВИЧ</t>
  </si>
  <si>
    <t>За корм для собак (Роял Канин ДиетДог Эдалт Гастро 15 кг, Фармина Вет Лайф Дог Эдалт Гастро паштет 0,3*18 (с.Маша, КОБ)) - ООО "Николь"</t>
  </si>
  <si>
    <t>За корм для собак (Бест Диннер Эксклюзив-340*12*3/8322,Кнопа (Гастро)ИАМ- 8322,РК ДогЭдалтСеньорМедиум 7+ 4кг*2/5120 Белка ННБ- 5120) - ООО "Николь"</t>
  </si>
  <si>
    <t>За стерилизацию 8 кошек в сентябре - Индивидуальный предприниматель Шереметьева Елена Сергеевна</t>
  </si>
  <si>
    <t>За стерилизацию 14 кошек и 3 собак в сентябре - ГБУ "МОСВЕТОБЪЕДИНЕНИЕ"</t>
  </si>
  <si>
    <t>За овариогистерэктомию 2 кошек - Индивидуальный предприниматель Селиванова Ирина Владимировна</t>
  </si>
  <si>
    <t>За поликарбонат 2,1*3*6; 2,1*6*10; рейка 20*45*3м*104; саморезы 560 (ГБЖ) - ООО "ЛЕРУА МЕРЛЕН ВОСТОК"</t>
  </si>
  <si>
    <t>За ветер.услуги (повт.прием хирурга, соб.Брейв ЕМ) - ООО "БЕЛАНТА"</t>
  </si>
  <si>
    <t>За ветер.услуги (с.Портос-конс.кард,ЭхоКГ, рен, ОКА,б/х, с.Герда-конс.кард,ЭхоКГ, ЭКГ, ОКА,б/х) - ООО "БЕЛАНТА"</t>
  </si>
  <si>
    <t>за октябрь 2022 года</t>
  </si>
  <si>
    <t>Остаток средств на 01.10.2022</t>
  </si>
  <si>
    <t>Общая сумма поступлений за октябрь 2022г.</t>
  </si>
  <si>
    <t>Произведенные расходы за октябрь 2022г.</t>
  </si>
  <si>
    <t>Остаток средств на 31.10.2022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</si>
</sst>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#,##0.00&quot;р.&quot;"/>
    <numFmt numFmtId="166" formatCode="dd\.mm\.yyyy"/>
    <numFmt numFmtId="167" formatCode="[$-419]mmmm\ yyyy;@"/>
    <numFmt numFmtId="168" formatCode="_-* #,##0_-;\-* #,##0_-;_-* &quot;-&quot;??_-;_-@_-"/>
  </numFmts>
  <fonts count="23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Fill="0" applyProtection="0"/>
    <xf numFmtId="0" fontId="2" fillId="0" borderId="0" applyFill="0" applyProtection="0"/>
    <xf numFmtId="164" fontId="22" fillId="0" borderId="0" applyFont="0" applyFill="0" applyBorder="0" applyAlignment="0" applyProtection="0"/>
  </cellStyleXfs>
  <cellXfs count="133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6" fillId="0" borderId="0" xfId="0" applyNumberFormat="1" applyFont="1" applyFill="1" applyAlignment="1" applyProtection="1">
      <alignment horizontal="center" vertical="center"/>
    </xf>
    <xf numFmtId="0" fontId="9" fillId="0" borderId="0" xfId="0" applyFont="1" applyFill="1" applyProtection="1"/>
    <xf numFmtId="0" fontId="0" fillId="0" borderId="0" xfId="0" applyFill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/>
    </xf>
    <xf numFmtId="165" fontId="7" fillId="2" borderId="3" xfId="0" applyNumberFormat="1" applyFont="1" applyFill="1" applyBorder="1" applyAlignment="1" applyProtection="1">
      <alignment horizontal="right" vertical="center"/>
    </xf>
    <xf numFmtId="165" fontId="7" fillId="0" borderId="0" xfId="0" applyNumberFormat="1" applyFont="1" applyFill="1" applyAlignment="1" applyProtection="1">
      <alignment horizontal="right" vertical="center"/>
    </xf>
    <xf numFmtId="165" fontId="7" fillId="2" borderId="3" xfId="0" applyNumberFormat="1" applyFont="1" applyFill="1" applyBorder="1" applyAlignment="1" applyProtection="1">
      <alignment vertical="center"/>
    </xf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4" fontId="12" fillId="4" borderId="8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14" fontId="4" fillId="2" borderId="5" xfId="0" applyNumberFormat="1" applyFont="1" applyFill="1" applyBorder="1" applyAlignment="1" applyProtection="1">
      <alignment horizontal="left" vertical="center"/>
    </xf>
    <xf numFmtId="4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center" vertical="center"/>
    </xf>
    <xf numFmtId="4" fontId="3" fillId="2" borderId="6" xfId="0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vertical="center"/>
    </xf>
    <xf numFmtId="165" fontId="8" fillId="2" borderId="3" xfId="0" applyNumberFormat="1" applyFont="1" applyFill="1" applyBorder="1" applyAlignment="1" applyProtection="1">
      <alignment horizontal="right" vertical="center"/>
    </xf>
    <xf numFmtId="166" fontId="15" fillId="4" borderId="4" xfId="0" applyNumberFormat="1" applyFont="1" applyFill="1" applyBorder="1" applyAlignment="1" applyProtection="1">
      <alignment horizontal="center" vertical="center" wrapText="1"/>
    </xf>
    <xf numFmtId="165" fontId="3" fillId="3" borderId="3" xfId="0" applyNumberFormat="1" applyFont="1" applyFill="1" applyBorder="1" applyAlignment="1" applyProtection="1">
      <alignment horizontal="right"/>
    </xf>
    <xf numFmtId="165" fontId="3" fillId="3" borderId="3" xfId="0" applyNumberFormat="1" applyFont="1" applyFill="1" applyBorder="1" applyAlignment="1" applyProtection="1">
      <alignment horizontal="right" vertical="center"/>
    </xf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left" vertical="center" wrapText="1"/>
    </xf>
    <xf numFmtId="4" fontId="16" fillId="5" borderId="4" xfId="0" applyNumberFormat="1" applyFont="1" applyFill="1" applyBorder="1" applyAlignment="1" applyProtection="1">
      <alignment horizontal="center" vertical="center" wrapText="1"/>
    </xf>
    <xf numFmtId="166" fontId="12" fillId="4" borderId="8" xfId="0" applyNumberFormat="1" applyFont="1" applyFill="1" applyBorder="1" applyAlignment="1" applyProtection="1">
      <alignment horizontal="center" vertical="center" wrapText="1"/>
    </xf>
    <xf numFmtId="0" fontId="9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3" fillId="2" borderId="4" xfId="0" applyFont="1" applyFill="1" applyBorder="1" applyAlignment="1" applyProtection="1">
      <alignment horizontal="center" vertical="center"/>
    </xf>
    <xf numFmtId="0" fontId="1" fillId="5" borderId="0" xfId="0" applyFont="1" applyFill="1"/>
    <xf numFmtId="167" fontId="12" fillId="4" borderId="4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11" fillId="4" borderId="8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center" vertical="center"/>
    </xf>
    <xf numFmtId="4" fontId="16" fillId="5" borderId="8" xfId="0" applyNumberFormat="1" applyFont="1" applyFill="1" applyBorder="1" applyAlignment="1" applyProtection="1">
      <alignment horizontal="center" vertical="center" wrapText="1"/>
    </xf>
    <xf numFmtId="166" fontId="15" fillId="4" borderId="8" xfId="0" applyNumberFormat="1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vertical="center" wrapText="1"/>
    </xf>
    <xf numFmtId="166" fontId="15" fillId="4" borderId="11" xfId="0" applyNumberFormat="1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left" vertical="center" wrapText="1"/>
    </xf>
    <xf numFmtId="4" fontId="16" fillId="5" borderId="1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2" fillId="4" borderId="8" xfId="0" applyFont="1" applyFill="1" applyBorder="1" applyAlignment="1" applyProtection="1">
      <alignment horizontal="left" vertical="center" wrapText="1"/>
    </xf>
    <xf numFmtId="0" fontId="21" fillId="0" borderId="4" xfId="0" applyFont="1" applyFill="1" applyBorder="1" applyAlignment="1" applyProtection="1">
      <alignment horizontal="left" wrapText="1"/>
    </xf>
    <xf numFmtId="4" fontId="2" fillId="0" borderId="9" xfId="0" applyNumberFormat="1" applyFont="1" applyBorder="1" applyAlignment="1">
      <alignment horizontal="center"/>
    </xf>
    <xf numFmtId="0" fontId="12" fillId="4" borderId="4" xfId="0" applyFont="1" applyFill="1" applyBorder="1" applyAlignment="1" applyProtection="1">
      <alignment horizontal="left" vertical="center" wrapText="1"/>
    </xf>
    <xf numFmtId="166" fontId="15" fillId="4" borderId="12" xfId="0" applyNumberFormat="1" applyFont="1" applyFill="1" applyBorder="1" applyAlignment="1" applyProtection="1">
      <alignment horizontal="center" vertical="center" wrapText="1"/>
    </xf>
    <xf numFmtId="4" fontId="18" fillId="5" borderId="12" xfId="0" applyNumberFormat="1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vertical="center" wrapText="1"/>
    </xf>
    <xf numFmtId="0" fontId="2" fillId="0" borderId="1" xfId="0" applyFont="1" applyBorder="1" applyAlignment="1">
      <alignment horizontal="left"/>
    </xf>
    <xf numFmtId="0" fontId="0" fillId="0" borderId="4" xfId="0" applyFill="1" applyBorder="1" applyProtection="1"/>
    <xf numFmtId="0" fontId="2" fillId="0" borderId="4" xfId="0" applyFont="1" applyFill="1" applyBorder="1" applyProtection="1"/>
    <xf numFmtId="4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17" fillId="2" borderId="2" xfId="0" applyFont="1" applyFill="1" applyBorder="1" applyProtection="1"/>
    <xf numFmtId="4" fontId="9" fillId="0" borderId="0" xfId="0" applyNumberFormat="1" applyFont="1" applyFill="1" applyAlignment="1" applyProtection="1">
      <alignment horizontal="left"/>
    </xf>
    <xf numFmtId="14" fontId="0" fillId="0" borderId="13" xfId="0" applyNumberFormat="1" applyFill="1" applyBorder="1" applyProtection="1"/>
    <xf numFmtId="2" fontId="0" fillId="0" borderId="13" xfId="0" applyNumberFormat="1" applyFill="1" applyBorder="1" applyAlignment="1" applyProtection="1">
      <alignment horizontal="center" vertical="center"/>
    </xf>
    <xf numFmtId="0" fontId="0" fillId="0" borderId="4" xfId="0" applyBorder="1"/>
    <xf numFmtId="166" fontId="12" fillId="5" borderId="8" xfId="0" applyNumberFormat="1" applyFont="1" applyFill="1" applyBorder="1" applyAlignment="1" applyProtection="1">
      <alignment horizontal="center" vertical="center" wrapText="1"/>
    </xf>
    <xf numFmtId="4" fontId="12" fillId="5" borderId="8" xfId="0" applyNumberFormat="1" applyFont="1" applyFill="1" applyBorder="1" applyAlignment="1" applyProtection="1">
      <alignment horizontal="center" vertical="center" wrapText="1"/>
    </xf>
    <xf numFmtId="0" fontId="11" fillId="5" borderId="11" xfId="0" applyFont="1" applyFill="1" applyBorder="1" applyAlignment="1" applyProtection="1">
      <alignment horizontal="left" vertical="center" wrapText="1"/>
    </xf>
    <xf numFmtId="0" fontId="0" fillId="5" borderId="0" xfId="0" applyFill="1" applyProtection="1"/>
    <xf numFmtId="4" fontId="0" fillId="5" borderId="0" xfId="0" applyNumberFormat="1" applyFill="1" applyProtection="1"/>
    <xf numFmtId="4" fontId="9" fillId="5" borderId="0" xfId="0" applyNumberFormat="1" applyFont="1" applyFill="1" applyAlignment="1" applyProtection="1">
      <alignment horizontal="left"/>
    </xf>
    <xf numFmtId="0" fontId="9" fillId="5" borderId="0" xfId="0" applyFont="1" applyFill="1" applyProtection="1"/>
    <xf numFmtId="14" fontId="0" fillId="5" borderId="4" xfId="0" applyNumberFormat="1" applyFill="1" applyBorder="1" applyAlignment="1">
      <alignment horizontal="center"/>
    </xf>
    <xf numFmtId="4" fontId="0" fillId="5" borderId="4" xfId="0" applyNumberFormat="1" applyFill="1" applyBorder="1" applyAlignment="1">
      <alignment horizontal="center"/>
    </xf>
    <xf numFmtId="0" fontId="0" fillId="5" borderId="4" xfId="0" applyFill="1" applyBorder="1"/>
    <xf numFmtId="0" fontId="2" fillId="5" borderId="4" xfId="0" applyFont="1" applyFill="1" applyBorder="1"/>
    <xf numFmtId="0" fontId="0" fillId="0" borderId="0" xfId="0"/>
    <xf numFmtId="14" fontId="0" fillId="0" borderId="0" xfId="0" applyNumberFormat="1"/>
    <xf numFmtId="167" fontId="12" fillId="5" borderId="4" xfId="0" applyNumberFormat="1" applyFont="1" applyFill="1" applyBorder="1" applyAlignment="1" applyProtection="1">
      <alignment horizontal="center" vertical="center" wrapText="1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Protection="1"/>
    <xf numFmtId="168" fontId="0" fillId="0" borderId="0" xfId="2" applyNumberFormat="1" applyFont="1" applyFill="1" applyProtection="1"/>
    <xf numFmtId="0" fontId="2" fillId="5" borderId="4" xfId="0" applyFont="1" applyFill="1" applyBorder="1" applyAlignment="1" applyProtection="1">
      <alignment horizontal="left"/>
    </xf>
    <xf numFmtId="4" fontId="20" fillId="5" borderId="9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 applyProtection="1">
      <alignment horizontal="right"/>
    </xf>
    <xf numFmtId="0" fontId="2" fillId="5" borderId="4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wrapText="1"/>
    </xf>
    <xf numFmtId="0" fontId="7" fillId="6" borderId="1" xfId="0" applyFont="1" applyFill="1" applyBorder="1" applyAlignment="1" applyProtection="1">
      <alignment horizontal="left" vertical="center"/>
    </xf>
    <xf numFmtId="0" fontId="7" fillId="6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center" vertical="center"/>
    </xf>
    <xf numFmtId="0" fontId="14" fillId="5" borderId="0" xfId="0" applyFont="1" applyFill="1" applyAlignment="1" applyProtection="1">
      <alignment horizontal="center"/>
    </xf>
    <xf numFmtId="0" fontId="9" fillId="5" borderId="0" xfId="0" applyFont="1" applyFill="1" applyAlignment="1" applyProtection="1">
      <alignment horizontal="center" vertical="center"/>
    </xf>
    <xf numFmtId="4" fontId="9" fillId="5" borderId="0" xfId="0" applyNumberFormat="1" applyFont="1" applyFill="1" applyAlignment="1" applyProtection="1">
      <alignment horizontal="right"/>
    </xf>
    <xf numFmtId="0" fontId="9" fillId="5" borderId="0" xfId="0" applyFont="1" applyFill="1" applyAlignment="1" applyProtection="1">
      <alignment horizontal="right"/>
    </xf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4" fontId="3" fillId="0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  <color rgb="FFFF99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2"/>
  <sheetViews>
    <sheetView showGridLines="0" tabSelected="1" zoomScaleNormal="100" workbookViewId="0">
      <selection activeCell="E8" sqref="E8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5" customWidth="1"/>
    <col min="4" max="4" width="11.85546875" customWidth="1"/>
    <col min="5" max="5" width="16.5703125" customWidth="1"/>
    <col min="6" max="6" width="13.5703125" customWidth="1"/>
    <col min="7" max="253" width="8.85546875" customWidth="1"/>
  </cols>
  <sheetData>
    <row r="1" spans="1:6" ht="18.75" x14ac:dyDescent="0.3">
      <c r="B1" s="110" t="s">
        <v>0</v>
      </c>
      <c r="C1" s="110"/>
    </row>
    <row r="2" spans="1:6" ht="18.75" x14ac:dyDescent="0.3">
      <c r="B2" s="110" t="s">
        <v>19</v>
      </c>
      <c r="C2" s="110"/>
    </row>
    <row r="3" spans="1:6" ht="18.75" x14ac:dyDescent="0.3">
      <c r="B3" s="30"/>
      <c r="C3" s="30"/>
    </row>
    <row r="4" spans="1:6" ht="18.75" x14ac:dyDescent="0.3">
      <c r="B4" s="113" t="s">
        <v>1</v>
      </c>
      <c r="C4" s="113"/>
    </row>
    <row r="5" spans="1:6" ht="18.75" x14ac:dyDescent="0.3">
      <c r="B5" s="113" t="s">
        <v>2</v>
      </c>
      <c r="C5" s="113"/>
    </row>
    <row r="6" spans="1:6" ht="18.75" x14ac:dyDescent="0.25">
      <c r="B6" s="114" t="s">
        <v>300</v>
      </c>
      <c r="C6" s="114"/>
    </row>
    <row r="7" spans="1:6" ht="15" customHeight="1" x14ac:dyDescent="0.25">
      <c r="B7" s="31"/>
      <c r="C7" s="31"/>
    </row>
    <row r="9" spans="1:6" ht="15" customHeight="1" x14ac:dyDescent="0.25">
      <c r="A9" s="111" t="s">
        <v>301</v>
      </c>
      <c r="B9" s="112"/>
      <c r="C9" s="36">
        <v>4666390.7899999991</v>
      </c>
      <c r="D9" s="15"/>
      <c r="F9" s="98"/>
    </row>
    <row r="10" spans="1:6" ht="15" customHeight="1" x14ac:dyDescent="0.25">
      <c r="C10" s="11"/>
    </row>
    <row r="11" spans="1:6" ht="15" customHeight="1" x14ac:dyDescent="0.25">
      <c r="A11" s="111" t="s">
        <v>302</v>
      </c>
      <c r="B11" s="112"/>
      <c r="C11" s="37">
        <f>SUM(C12:C18)</f>
        <v>2880266.69</v>
      </c>
      <c r="D11" s="15"/>
    </row>
    <row r="12" spans="1:6" ht="15" customHeight="1" x14ac:dyDescent="0.25">
      <c r="A12" s="75" t="s">
        <v>71</v>
      </c>
      <c r="B12" s="76"/>
      <c r="C12" s="34">
        <f>ROBOKASSA!B12</f>
        <v>4310</v>
      </c>
    </row>
    <row r="13" spans="1:6" ht="15" customHeight="1" x14ac:dyDescent="0.25">
      <c r="A13" s="75" t="s">
        <v>34</v>
      </c>
      <c r="B13" s="76"/>
      <c r="C13" s="34">
        <f>Юмани!B68</f>
        <v>29095</v>
      </c>
    </row>
    <row r="14" spans="1:6" ht="15" customHeight="1" x14ac:dyDescent="0.25">
      <c r="A14" s="75" t="s">
        <v>59</v>
      </c>
      <c r="B14" s="76"/>
      <c r="C14" s="34">
        <f>Благо.ру!B86</f>
        <v>42474</v>
      </c>
    </row>
    <row r="15" spans="1:6" ht="15" customHeight="1" x14ac:dyDescent="0.25">
      <c r="A15" s="75" t="s">
        <v>62</v>
      </c>
      <c r="B15" s="76"/>
      <c r="C15" s="34">
        <f>Сбербанк!B166</f>
        <v>98699</v>
      </c>
    </row>
    <row r="16" spans="1:6" ht="15" customHeight="1" x14ac:dyDescent="0.25">
      <c r="A16" s="75" t="s">
        <v>61</v>
      </c>
      <c r="B16" s="76"/>
      <c r="C16" s="34">
        <f>Сбербанк!B167</f>
        <v>2415000</v>
      </c>
    </row>
    <row r="17" spans="1:6" ht="15" customHeight="1" x14ac:dyDescent="0.25">
      <c r="A17" s="75" t="s">
        <v>282</v>
      </c>
      <c r="B17" s="76"/>
      <c r="C17" s="34">
        <f>Сбербанк!B168</f>
        <v>236327</v>
      </c>
    </row>
    <row r="18" spans="1:6" ht="15" customHeight="1" x14ac:dyDescent="0.25">
      <c r="A18" s="7" t="s">
        <v>3</v>
      </c>
      <c r="B18" s="7"/>
      <c r="C18" s="12">
        <f>Сбербанк!B171-C16-C15-C17</f>
        <v>54361.689999999944</v>
      </c>
    </row>
    <row r="19" spans="1:6" ht="15" customHeight="1" x14ac:dyDescent="0.25">
      <c r="A19" s="9"/>
      <c r="B19" s="9"/>
      <c r="C19" s="13"/>
    </row>
    <row r="20" spans="1:6" ht="15" customHeight="1" x14ac:dyDescent="0.25">
      <c r="A20" s="111" t="s">
        <v>303</v>
      </c>
      <c r="B20" s="112"/>
      <c r="C20" s="36">
        <f>SUM(C21:C25)</f>
        <v>551036.74</v>
      </c>
    </row>
    <row r="21" spans="1:6" ht="15" customHeight="1" x14ac:dyDescent="0.25">
      <c r="A21" s="7" t="s">
        <v>20</v>
      </c>
      <c r="B21" s="8"/>
      <c r="C21" s="14">
        <f>Расходы!B23</f>
        <v>396244.24000000005</v>
      </c>
      <c r="E21" s="46"/>
    </row>
    <row r="22" spans="1:6" ht="22.5" customHeight="1" x14ac:dyDescent="0.25">
      <c r="A22" s="115" t="s">
        <v>28</v>
      </c>
      <c r="B22" s="116"/>
      <c r="C22" s="14">
        <f>Расходы!B31</f>
        <v>104036</v>
      </c>
    </row>
    <row r="23" spans="1:6" ht="16.5" customHeight="1" x14ac:dyDescent="0.25">
      <c r="A23" s="115" t="s">
        <v>21</v>
      </c>
      <c r="B23" s="116"/>
      <c r="C23" s="14">
        <f>Расходы!B35</f>
        <v>0</v>
      </c>
    </row>
    <row r="24" spans="1:6" ht="29.25" customHeight="1" x14ac:dyDescent="0.25">
      <c r="A24" s="115" t="s">
        <v>22</v>
      </c>
      <c r="B24" s="116"/>
      <c r="C24" s="14">
        <f>Расходы!B43</f>
        <v>0</v>
      </c>
    </row>
    <row r="25" spans="1:6" ht="15" customHeight="1" x14ac:dyDescent="0.25">
      <c r="A25" s="7" t="s">
        <v>4</v>
      </c>
      <c r="B25" s="8"/>
      <c r="C25" s="14">
        <f>Расходы!B49</f>
        <v>50756.5</v>
      </c>
      <c r="D25" s="46"/>
    </row>
    <row r="26" spans="1:6" ht="15" customHeight="1" x14ac:dyDescent="0.25">
      <c r="C26" s="11"/>
      <c r="D26" s="46"/>
    </row>
    <row r="27" spans="1:6" ht="15" customHeight="1" x14ac:dyDescent="0.25">
      <c r="A27" s="111" t="s">
        <v>304</v>
      </c>
      <c r="B27" s="112"/>
      <c r="C27" s="36">
        <f>C9+C11-C20</f>
        <v>6995620.7399999984</v>
      </c>
      <c r="F27" s="98"/>
    </row>
    <row r="28" spans="1:6" x14ac:dyDescent="0.25">
      <c r="A28" s="108" t="s">
        <v>69</v>
      </c>
      <c r="B28" s="109"/>
      <c r="C28" s="101">
        <f>3229000+1894000</f>
        <v>5123000</v>
      </c>
    </row>
    <row r="30" spans="1:6" x14ac:dyDescent="0.25">
      <c r="C30" s="23"/>
    </row>
    <row r="32" spans="1:6" x14ac:dyDescent="0.25">
      <c r="C32" s="24"/>
    </row>
  </sheetData>
  <sheetProtection formatCells="0" formatColumns="0" formatRows="0" insertColumns="0" insertRows="0" insertHyperlinks="0" deleteColumns="0" deleteRows="0" sort="0" autoFilter="0" pivotTables="0"/>
  <mergeCells count="13">
    <mergeCell ref="A28:B28"/>
    <mergeCell ref="B1:C1"/>
    <mergeCell ref="A20:B20"/>
    <mergeCell ref="B4:C4"/>
    <mergeCell ref="B2:C2"/>
    <mergeCell ref="B6:C6"/>
    <mergeCell ref="A9:B9"/>
    <mergeCell ref="A27:B27"/>
    <mergeCell ref="A11:B11"/>
    <mergeCell ref="B5:C5"/>
    <mergeCell ref="A23:B23"/>
    <mergeCell ref="A24:B24"/>
    <mergeCell ref="A22:B22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50"/>
  <sheetViews>
    <sheetView showGridLines="0" zoomScale="70" zoomScaleNormal="70" workbookViewId="0">
      <selection activeCell="B4" sqref="B4:C4"/>
    </sheetView>
  </sheetViews>
  <sheetFormatPr defaultColWidth="11.42578125" defaultRowHeight="15" x14ac:dyDescent="0.25"/>
  <cols>
    <col min="1" max="1" width="22.42578125" style="1" customWidth="1"/>
    <col min="2" max="2" width="21.42578125" style="2" customWidth="1"/>
    <col min="3" max="3" width="95.85546875" style="20" customWidth="1"/>
    <col min="4" max="209" width="8.85546875" customWidth="1"/>
  </cols>
  <sheetData>
    <row r="1" spans="1:3" ht="18.75" x14ac:dyDescent="0.3">
      <c r="B1" s="110" t="s">
        <v>0</v>
      </c>
      <c r="C1" s="110"/>
    </row>
    <row r="2" spans="1:3" ht="18.75" x14ac:dyDescent="0.3">
      <c r="B2" s="110" t="s">
        <v>19</v>
      </c>
      <c r="C2" s="110"/>
    </row>
    <row r="3" spans="1:3" ht="18.75" x14ac:dyDescent="0.3">
      <c r="B3" s="113"/>
      <c r="C3" s="113"/>
    </row>
    <row r="4" spans="1:3" ht="18.75" x14ac:dyDescent="0.3">
      <c r="A4" s="1" t="s">
        <v>5</v>
      </c>
      <c r="B4" s="113" t="s">
        <v>6</v>
      </c>
      <c r="C4" s="113"/>
    </row>
    <row r="5" spans="1:3" ht="18.75" x14ac:dyDescent="0.25">
      <c r="B5" s="114" t="str">
        <f>Отчет!B6</f>
        <v>за октябрь 2022 года</v>
      </c>
      <c r="C5" s="114"/>
    </row>
    <row r="6" spans="1:3" ht="15.75" x14ac:dyDescent="0.25">
      <c r="B6" s="3"/>
      <c r="C6" s="103"/>
    </row>
    <row r="8" spans="1:3" x14ac:dyDescent="0.25">
      <c r="A8" s="26" t="s">
        <v>7</v>
      </c>
      <c r="B8" s="6" t="s">
        <v>8</v>
      </c>
      <c r="C8" s="104" t="s">
        <v>9</v>
      </c>
    </row>
    <row r="9" spans="1:3" x14ac:dyDescent="0.25">
      <c r="A9" s="53" t="s">
        <v>35</v>
      </c>
      <c r="B9" s="54"/>
      <c r="C9" s="105"/>
    </row>
    <row r="10" spans="1:3" ht="30" x14ac:dyDescent="0.25">
      <c r="A10" s="42">
        <v>44835.05518518528</v>
      </c>
      <c r="B10" s="25">
        <v>10860</v>
      </c>
      <c r="C10" s="62" t="s">
        <v>286</v>
      </c>
    </row>
    <row r="11" spans="1:3" x14ac:dyDescent="0.25">
      <c r="A11" s="42">
        <v>44837.566527777817</v>
      </c>
      <c r="B11" s="25">
        <v>234987.04</v>
      </c>
      <c r="C11" s="62" t="s">
        <v>287</v>
      </c>
    </row>
    <row r="12" spans="1:3" x14ac:dyDescent="0.25">
      <c r="A12" s="42">
        <v>44839.929305555765</v>
      </c>
      <c r="B12" s="25">
        <v>39100</v>
      </c>
      <c r="C12" s="62" t="s">
        <v>288</v>
      </c>
    </row>
    <row r="13" spans="1:3" x14ac:dyDescent="0.25">
      <c r="A13" s="42">
        <v>44840.043842592742</v>
      </c>
      <c r="B13" s="25">
        <v>4500</v>
      </c>
      <c r="C13" s="62" t="s">
        <v>289</v>
      </c>
    </row>
    <row r="14" spans="1:3" ht="30" x14ac:dyDescent="0.25">
      <c r="A14" s="42">
        <v>44842.468379629776</v>
      </c>
      <c r="B14" s="25">
        <v>11700</v>
      </c>
      <c r="C14" s="62" t="s">
        <v>290</v>
      </c>
    </row>
    <row r="15" spans="1:3" x14ac:dyDescent="0.25">
      <c r="A15" s="42">
        <v>44842.058124999981</v>
      </c>
      <c r="B15" s="25">
        <v>2400</v>
      </c>
      <c r="C15" s="62" t="s">
        <v>291</v>
      </c>
    </row>
    <row r="16" spans="1:3" ht="30" x14ac:dyDescent="0.25">
      <c r="A16" s="42">
        <v>44842.970393518452</v>
      </c>
      <c r="B16" s="25">
        <v>17226</v>
      </c>
      <c r="C16" s="62" t="s">
        <v>292</v>
      </c>
    </row>
    <row r="17" spans="1:3" ht="30" x14ac:dyDescent="0.25">
      <c r="A17" s="42">
        <v>44857.466516203713</v>
      </c>
      <c r="B17" s="25">
        <v>13442</v>
      </c>
      <c r="C17" s="62" t="s">
        <v>293</v>
      </c>
    </row>
    <row r="18" spans="1:3" ht="30" x14ac:dyDescent="0.25">
      <c r="A18" s="42">
        <v>44860.736157407518</v>
      </c>
      <c r="B18" s="25">
        <v>43634</v>
      </c>
      <c r="C18" s="62" t="s">
        <v>297</v>
      </c>
    </row>
    <row r="19" spans="1:3" x14ac:dyDescent="0.25">
      <c r="A19" s="42">
        <v>44863.839085648302</v>
      </c>
      <c r="B19" s="25">
        <v>1188.8</v>
      </c>
      <c r="C19" s="62" t="s">
        <v>298</v>
      </c>
    </row>
    <row r="20" spans="1:3" ht="30" x14ac:dyDescent="0.25">
      <c r="A20" s="42">
        <v>44863.840347222053</v>
      </c>
      <c r="B20" s="25">
        <v>17206.400000000001</v>
      </c>
      <c r="C20" s="62" t="s">
        <v>299</v>
      </c>
    </row>
    <row r="21" spans="1:3" x14ac:dyDescent="0.25">
      <c r="A21" s="42"/>
      <c r="B21" s="25"/>
      <c r="C21" s="62"/>
    </row>
    <row r="22" spans="1:3" x14ac:dyDescent="0.25">
      <c r="A22" s="42"/>
      <c r="B22" s="25"/>
      <c r="C22" s="62"/>
    </row>
    <row r="23" spans="1:3" x14ac:dyDescent="0.25">
      <c r="A23" s="66" t="s">
        <v>10</v>
      </c>
      <c r="B23" s="67">
        <f>SUM(B10:B22)</f>
        <v>396244.24000000005</v>
      </c>
      <c r="C23" s="68"/>
    </row>
    <row r="24" spans="1:3" x14ac:dyDescent="0.25">
      <c r="A24" s="50" t="s">
        <v>28</v>
      </c>
      <c r="B24" s="51"/>
      <c r="C24" s="106"/>
    </row>
    <row r="25" spans="1:3" ht="30" x14ac:dyDescent="0.25">
      <c r="A25" s="42">
        <v>44839.907812499907</v>
      </c>
      <c r="B25" s="25">
        <v>12000</v>
      </c>
      <c r="C25" s="62" t="s">
        <v>294</v>
      </c>
    </row>
    <row r="26" spans="1:3" x14ac:dyDescent="0.25">
      <c r="A26" s="42">
        <v>44839.929305555765</v>
      </c>
      <c r="B26" s="25">
        <v>6000</v>
      </c>
      <c r="C26" s="62" t="s">
        <v>283</v>
      </c>
    </row>
    <row r="27" spans="1:3" x14ac:dyDescent="0.25">
      <c r="A27" s="42">
        <v>44842.058124999981</v>
      </c>
      <c r="B27" s="25">
        <v>12600</v>
      </c>
      <c r="C27" s="62" t="s">
        <v>284</v>
      </c>
    </row>
    <row r="28" spans="1:3" x14ac:dyDescent="0.25">
      <c r="A28" s="42">
        <v>44853.054120370187</v>
      </c>
      <c r="B28" s="25">
        <v>67936</v>
      </c>
      <c r="C28" s="62" t="s">
        <v>295</v>
      </c>
    </row>
    <row r="29" spans="1:3" ht="30" x14ac:dyDescent="0.25">
      <c r="A29" s="42">
        <v>44863.844131944235</v>
      </c>
      <c r="B29" s="25">
        <v>5500</v>
      </c>
      <c r="C29" s="62" t="s">
        <v>296</v>
      </c>
    </row>
    <row r="30" spans="1:3" x14ac:dyDescent="0.25">
      <c r="A30" s="42"/>
      <c r="B30" s="25"/>
      <c r="C30" s="62"/>
    </row>
    <row r="31" spans="1:3" s="22" customFormat="1" x14ac:dyDescent="0.25">
      <c r="A31" s="56" t="s">
        <v>10</v>
      </c>
      <c r="B31" s="55">
        <f>SUM(B25:B30)</f>
        <v>104036</v>
      </c>
      <c r="C31" s="57"/>
    </row>
    <row r="32" spans="1:3" s="22" customFormat="1" x14ac:dyDescent="0.25">
      <c r="A32" s="27" t="s">
        <v>23</v>
      </c>
      <c r="B32" s="28"/>
      <c r="C32" s="29"/>
    </row>
    <row r="33" spans="1:3" s="22" customFormat="1" x14ac:dyDescent="0.25">
      <c r="A33" s="82"/>
      <c r="B33" s="83"/>
      <c r="C33" s="84"/>
    </row>
    <row r="34" spans="1:3" s="22" customFormat="1" x14ac:dyDescent="0.25">
      <c r="A34" s="49"/>
      <c r="B34" s="25"/>
      <c r="C34" s="65"/>
    </row>
    <row r="35" spans="1:3" s="22" customFormat="1" x14ac:dyDescent="0.25">
      <c r="A35" s="58"/>
      <c r="B35" s="60">
        <f>SUM(B33:B34)</f>
        <v>0</v>
      </c>
      <c r="C35" s="59"/>
    </row>
    <row r="36" spans="1:3" s="22" customFormat="1" x14ac:dyDescent="0.25">
      <c r="A36" s="27" t="s">
        <v>22</v>
      </c>
      <c r="B36" s="28"/>
      <c r="C36" s="29"/>
    </row>
    <row r="37" spans="1:3" s="22" customFormat="1" x14ac:dyDescent="0.25">
      <c r="A37" s="42"/>
      <c r="B37" s="100"/>
      <c r="C37" s="40"/>
    </row>
    <row r="38" spans="1:3" s="22" customFormat="1" x14ac:dyDescent="0.25">
      <c r="A38" s="42"/>
      <c r="B38" s="100"/>
      <c r="C38" s="40"/>
    </row>
    <row r="39" spans="1:3" s="22" customFormat="1" x14ac:dyDescent="0.25">
      <c r="A39" s="42"/>
      <c r="B39" s="100"/>
      <c r="C39" s="40"/>
    </row>
    <row r="40" spans="1:3" s="22" customFormat="1" x14ac:dyDescent="0.25">
      <c r="A40" s="42"/>
      <c r="B40" s="100"/>
      <c r="C40" s="40"/>
    </row>
    <row r="41" spans="1:3" s="22" customFormat="1" x14ac:dyDescent="0.25">
      <c r="A41" s="42"/>
      <c r="B41" s="100"/>
      <c r="C41" s="40"/>
    </row>
    <row r="42" spans="1:3" s="22" customFormat="1" x14ac:dyDescent="0.25">
      <c r="A42" s="42"/>
      <c r="B42" s="100"/>
      <c r="C42" s="40"/>
    </row>
    <row r="43" spans="1:3" s="48" customFormat="1" x14ac:dyDescent="0.25">
      <c r="A43" s="56" t="s">
        <v>10</v>
      </c>
      <c r="B43" s="55">
        <f>SUM(B37:B42)</f>
        <v>0</v>
      </c>
      <c r="C43" s="52"/>
    </row>
    <row r="44" spans="1:3" x14ac:dyDescent="0.25">
      <c r="A44" s="53" t="s">
        <v>4</v>
      </c>
      <c r="B44" s="33"/>
      <c r="C44" s="105"/>
    </row>
    <row r="45" spans="1:3" s="22" customFormat="1" x14ac:dyDescent="0.25">
      <c r="A45" s="42">
        <v>44838.772534721997</v>
      </c>
      <c r="B45" s="100">
        <v>1612.5</v>
      </c>
      <c r="C45" s="40" t="s">
        <v>39</v>
      </c>
    </row>
    <row r="46" spans="1:3" s="22" customFormat="1" ht="45" x14ac:dyDescent="0.25">
      <c r="A46" s="42">
        <v>44863.86894675903</v>
      </c>
      <c r="B46" s="100">
        <v>49144</v>
      </c>
      <c r="C46" s="40" t="s">
        <v>285</v>
      </c>
    </row>
    <row r="47" spans="1:3" s="22" customFormat="1" x14ac:dyDescent="0.25">
      <c r="A47" s="42"/>
      <c r="B47" s="100"/>
      <c r="C47" s="40"/>
    </row>
    <row r="48" spans="1:3" s="22" customFormat="1" x14ac:dyDescent="0.25">
      <c r="A48" s="42"/>
      <c r="B48" s="100"/>
      <c r="C48" s="40"/>
    </row>
    <row r="49" spans="1:3" s="48" customFormat="1" x14ac:dyDescent="0.25">
      <c r="A49" s="56" t="s">
        <v>10</v>
      </c>
      <c r="B49" s="55">
        <f>SUM(B45:B48)</f>
        <v>50756.5</v>
      </c>
      <c r="C49" s="52"/>
    </row>
    <row r="50" spans="1:3" x14ac:dyDescent="0.25">
      <c r="A50" s="47" t="s">
        <v>17</v>
      </c>
      <c r="B50" s="32">
        <f>B23+B31+B35+B43+B49</f>
        <v>551036.74</v>
      </c>
      <c r="C50" s="107"/>
    </row>
  </sheetData>
  <sheetProtection formatCells="0" formatColumns="0" formatRows="0" insertColumns="0" insertRows="0" insertHyperlinks="0" deleteColumns="0" deleteRows="0" sort="0" autoFilter="0" pivotTables="0"/>
  <sortState ref="A78:C79">
    <sortCondition ref="A77"/>
  </sortState>
  <mergeCells count="5">
    <mergeCell ref="B1:C1"/>
    <mergeCell ref="B2:C2"/>
    <mergeCell ref="B3:C3"/>
    <mergeCell ref="B4:C4"/>
    <mergeCell ref="B5:C5"/>
  </mergeCells>
  <conditionalFormatting sqref="C43">
    <cfRule type="containsText" dxfId="8" priority="307" operator="containsText" text="стерилизация">
      <formula>NOT(ISERROR(SEARCH("стерилизация",C43)))</formula>
    </cfRule>
    <cfRule type="containsText" dxfId="7" priority="308" operator="containsText" text="стерилизация">
      <formula>NOT(ISERROR(SEARCH("стерилизация",C43)))</formula>
    </cfRule>
    <cfRule type="containsText" dxfId="6" priority="309" operator="containsText" text="лечение">
      <formula>NOT(ISERROR(SEARCH("лечение",C43)))</formula>
    </cfRule>
  </conditionalFormatting>
  <conditionalFormatting sqref="C35">
    <cfRule type="containsText" dxfId="5" priority="184" operator="containsText" text="стерилизация">
      <formula>NOT(ISERROR(SEARCH("стерилизация",C35)))</formula>
    </cfRule>
    <cfRule type="containsText" dxfId="4" priority="185" operator="containsText" text="стерилизация">
      <formula>NOT(ISERROR(SEARCH("стерилизация",C35)))</formula>
    </cfRule>
    <cfRule type="containsText" dxfId="3" priority="186" operator="containsText" text="лечение">
      <formula>NOT(ISERROR(SEARCH("лечение",C35)))</formula>
    </cfRule>
  </conditionalFormatting>
  <conditionalFormatting sqref="C49">
    <cfRule type="containsText" dxfId="2" priority="1" operator="containsText" text="стерилизация">
      <formula>NOT(ISERROR(SEARCH("стерилизация",C49)))</formula>
    </cfRule>
    <cfRule type="containsText" dxfId="1" priority="2" operator="containsText" text="стерилизация">
      <formula>NOT(ISERROR(SEARCH("стерилизация",C49)))</formula>
    </cfRule>
    <cfRule type="containsText" dxfId="0" priority="3" operator="containsText" text="лечение">
      <formula>NOT(ISERROR(SEARCH("лечение",C49)))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9"/>
  <sheetViews>
    <sheetView showGridLines="0" workbookViewId="0">
      <selection activeCell="C16" sqref="C16"/>
    </sheetView>
  </sheetViews>
  <sheetFormatPr defaultColWidth="11.42578125" defaultRowHeight="15" x14ac:dyDescent="0.25"/>
  <cols>
    <col min="1" max="1" width="20.7109375" customWidth="1"/>
    <col min="2" max="2" width="15.7109375" style="15" customWidth="1"/>
    <col min="3" max="3" width="35.28515625" customWidth="1"/>
    <col min="4" max="4" width="45.42578125" customWidth="1"/>
    <col min="5" max="252" width="8.85546875" customWidth="1"/>
  </cols>
  <sheetData>
    <row r="1" spans="1:4" ht="18.75" x14ac:dyDescent="0.3">
      <c r="B1" s="117" t="s">
        <v>0</v>
      </c>
      <c r="C1" s="117"/>
      <c r="D1" s="117"/>
    </row>
    <row r="2" spans="1:4" ht="18.75" x14ac:dyDescent="0.3">
      <c r="B2" s="117" t="s">
        <v>19</v>
      </c>
      <c r="C2" s="117"/>
      <c r="D2" s="117"/>
    </row>
    <row r="3" spans="1:4" ht="18" customHeight="1" x14ac:dyDescent="0.25"/>
    <row r="4" spans="1:4" ht="18.75" x14ac:dyDescent="0.3">
      <c r="B4" s="78" t="s">
        <v>24</v>
      </c>
      <c r="C4" s="4"/>
      <c r="D4" s="4"/>
    </row>
    <row r="5" spans="1:4" ht="18.75" x14ac:dyDescent="0.25">
      <c r="B5" s="120" t="s">
        <v>26</v>
      </c>
      <c r="C5" s="120"/>
      <c r="D5" s="120"/>
    </row>
    <row r="6" spans="1:4" ht="18.75" x14ac:dyDescent="0.3">
      <c r="B6" s="118" t="str">
        <f>Отчет!B6</f>
        <v>за октябрь 2022 года</v>
      </c>
      <c r="C6" s="119"/>
      <c r="D6" s="45"/>
    </row>
    <row r="8" spans="1:4" s="20" customFormat="1" ht="33" customHeight="1" x14ac:dyDescent="0.25">
      <c r="A8" s="16" t="s">
        <v>25</v>
      </c>
      <c r="B8" s="18" t="s">
        <v>8</v>
      </c>
      <c r="C8" s="17" t="s">
        <v>27</v>
      </c>
      <c r="D8" s="19" t="s">
        <v>13</v>
      </c>
    </row>
    <row r="9" spans="1:4" s="20" customFormat="1" ht="18.95" customHeight="1" x14ac:dyDescent="0.25">
      <c r="A9" s="79">
        <v>44836</v>
      </c>
      <c r="B9" s="80">
        <v>4000</v>
      </c>
      <c r="C9" s="81" t="s">
        <v>126</v>
      </c>
      <c r="D9" s="81" t="s">
        <v>40</v>
      </c>
    </row>
    <row r="10" spans="1:4" s="20" customFormat="1" ht="18.95" customHeight="1" x14ac:dyDescent="0.25">
      <c r="A10" s="79">
        <v>44854</v>
      </c>
      <c r="B10" s="80">
        <v>300</v>
      </c>
      <c r="C10" s="81" t="s">
        <v>127</v>
      </c>
      <c r="D10" s="81" t="s">
        <v>125</v>
      </c>
    </row>
    <row r="11" spans="1:4" s="20" customFormat="1" ht="18.95" customHeight="1" x14ac:dyDescent="0.25">
      <c r="A11" s="79">
        <v>44854</v>
      </c>
      <c r="B11" s="80">
        <v>10</v>
      </c>
      <c r="C11" s="81" t="s">
        <v>128</v>
      </c>
      <c r="D11" s="81" t="s">
        <v>125</v>
      </c>
    </row>
    <row r="12" spans="1:4" ht="30" customHeight="1" x14ac:dyDescent="0.25">
      <c r="A12" s="74" t="s">
        <v>30</v>
      </c>
      <c r="B12" s="6">
        <f>SUM(B9:B11)</f>
        <v>4310</v>
      </c>
      <c r="C12" s="77"/>
      <c r="D12" s="19"/>
    </row>
    <row r="14" spans="1:4" x14ac:dyDescent="0.25">
      <c r="A14" s="94"/>
      <c r="B14" s="93"/>
    </row>
    <row r="15" spans="1:4" x14ac:dyDescent="0.25">
      <c r="A15" s="94"/>
      <c r="B15" s="93"/>
      <c r="C15" s="93"/>
      <c r="D15" s="93"/>
    </row>
    <row r="16" spans="1:4" x14ac:dyDescent="0.25">
      <c r="A16" s="94"/>
      <c r="B16" s="93"/>
      <c r="C16" s="93"/>
      <c r="D16" s="93"/>
    </row>
    <row r="18" ht="15" customHeight="1" x14ac:dyDescent="0.25"/>
    <row r="19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4">
    <mergeCell ref="B2:D2"/>
    <mergeCell ref="B1:D1"/>
    <mergeCell ref="B6:C6"/>
    <mergeCell ref="B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68"/>
  <sheetViews>
    <sheetView workbookViewId="0">
      <selection activeCell="D4" sqref="D4"/>
    </sheetView>
  </sheetViews>
  <sheetFormatPr defaultColWidth="9.140625" defaultRowHeight="15" x14ac:dyDescent="0.25"/>
  <cols>
    <col min="1" max="1" width="17.140625" style="85" customWidth="1"/>
    <col min="2" max="2" width="22.85546875" style="85" customWidth="1"/>
    <col min="3" max="3" width="29" style="85" customWidth="1"/>
    <col min="4" max="4" width="45.28515625" style="85" customWidth="1"/>
    <col min="5" max="5" width="43.7109375" style="85" customWidth="1"/>
    <col min="6" max="6" width="14.42578125" style="85" customWidth="1"/>
    <col min="7" max="16384" width="9.140625" style="85"/>
  </cols>
  <sheetData>
    <row r="1" spans="1:4" ht="18.75" x14ac:dyDescent="0.3">
      <c r="B1" s="121" t="s">
        <v>0</v>
      </c>
      <c r="C1" s="121"/>
      <c r="D1" s="121"/>
    </row>
    <row r="2" spans="1:4" ht="18.75" x14ac:dyDescent="0.3">
      <c r="B2" s="121" t="s">
        <v>19</v>
      </c>
      <c r="C2" s="121"/>
      <c r="D2" s="121"/>
    </row>
    <row r="3" spans="1:4" x14ac:dyDescent="0.25">
      <c r="B3" s="86"/>
    </row>
    <row r="4" spans="1:4" ht="18.75" x14ac:dyDescent="0.3">
      <c r="B4" s="87" t="s">
        <v>32</v>
      </c>
      <c r="C4" s="88"/>
      <c r="D4" s="88"/>
    </row>
    <row r="5" spans="1:4" ht="18.75" x14ac:dyDescent="0.25">
      <c r="B5" s="122" t="s">
        <v>33</v>
      </c>
      <c r="C5" s="122"/>
      <c r="D5" s="122"/>
    </row>
    <row r="6" spans="1:4" ht="18.75" x14ac:dyDescent="0.3">
      <c r="B6" s="123" t="str">
        <f>Отчет!B6</f>
        <v>за октябрь 2022 года</v>
      </c>
      <c r="C6" s="124"/>
      <c r="D6" s="43"/>
    </row>
    <row r="7" spans="1:4" x14ac:dyDescent="0.25">
      <c r="B7" s="86"/>
    </row>
    <row r="8" spans="1:4" ht="30" x14ac:dyDescent="0.25">
      <c r="A8" s="16" t="s">
        <v>25</v>
      </c>
      <c r="B8" s="18" t="s">
        <v>8</v>
      </c>
      <c r="C8" s="17" t="s">
        <v>27</v>
      </c>
      <c r="D8" s="19" t="s">
        <v>13</v>
      </c>
    </row>
    <row r="9" spans="1:4" x14ac:dyDescent="0.25">
      <c r="A9" s="89">
        <v>44835</v>
      </c>
      <c r="B9" s="90">
        <v>200</v>
      </c>
      <c r="C9" s="91" t="s">
        <v>97</v>
      </c>
      <c r="D9" s="92" t="s">
        <v>40</v>
      </c>
    </row>
    <row r="10" spans="1:4" x14ac:dyDescent="0.25">
      <c r="A10" s="89">
        <v>44835</v>
      </c>
      <c r="B10" s="90">
        <v>500</v>
      </c>
      <c r="C10" s="91" t="s">
        <v>72</v>
      </c>
      <c r="D10" s="92" t="s">
        <v>40</v>
      </c>
    </row>
    <row r="11" spans="1:4" x14ac:dyDescent="0.25">
      <c r="A11" s="89">
        <v>44836</v>
      </c>
      <c r="B11" s="90">
        <v>500</v>
      </c>
      <c r="C11" s="91" t="s">
        <v>45</v>
      </c>
      <c r="D11" s="92" t="s">
        <v>40</v>
      </c>
    </row>
    <row r="12" spans="1:4" x14ac:dyDescent="0.25">
      <c r="A12" s="89">
        <v>44836</v>
      </c>
      <c r="B12" s="90">
        <v>500</v>
      </c>
      <c r="C12" s="91" t="s">
        <v>129</v>
      </c>
      <c r="D12" s="92" t="s">
        <v>40</v>
      </c>
    </row>
    <row r="13" spans="1:4" x14ac:dyDescent="0.25">
      <c r="A13" s="89">
        <v>44837</v>
      </c>
      <c r="B13" s="90">
        <v>300</v>
      </c>
      <c r="C13" s="91" t="s">
        <v>130</v>
      </c>
      <c r="D13" s="92" t="s">
        <v>40</v>
      </c>
    </row>
    <row r="14" spans="1:4" x14ac:dyDescent="0.25">
      <c r="A14" s="89">
        <v>44837</v>
      </c>
      <c r="B14" s="90">
        <v>1000</v>
      </c>
      <c r="C14" s="91" t="s">
        <v>46</v>
      </c>
      <c r="D14" s="92" t="s">
        <v>40</v>
      </c>
    </row>
    <row r="15" spans="1:4" x14ac:dyDescent="0.25">
      <c r="A15" s="89">
        <v>44838</v>
      </c>
      <c r="B15" s="90">
        <v>500</v>
      </c>
      <c r="C15" s="91" t="s">
        <v>91</v>
      </c>
      <c r="D15" s="92" t="s">
        <v>40</v>
      </c>
    </row>
    <row r="16" spans="1:4" x14ac:dyDescent="0.25">
      <c r="A16" s="89">
        <v>44839</v>
      </c>
      <c r="B16" s="90">
        <v>200</v>
      </c>
      <c r="C16" s="91" t="s">
        <v>47</v>
      </c>
      <c r="D16" s="92" t="s">
        <v>40</v>
      </c>
    </row>
    <row r="17" spans="1:4" x14ac:dyDescent="0.25">
      <c r="A17" s="89">
        <v>44840</v>
      </c>
      <c r="B17" s="90">
        <v>1000</v>
      </c>
      <c r="C17" s="91" t="s">
        <v>88</v>
      </c>
      <c r="D17" s="92" t="s">
        <v>40</v>
      </c>
    </row>
    <row r="18" spans="1:4" x14ac:dyDescent="0.25">
      <c r="A18" s="89">
        <v>44840</v>
      </c>
      <c r="B18" s="90">
        <v>500</v>
      </c>
      <c r="C18" s="91" t="s">
        <v>131</v>
      </c>
      <c r="D18" s="92" t="s">
        <v>40</v>
      </c>
    </row>
    <row r="19" spans="1:4" x14ac:dyDescent="0.25">
      <c r="A19" s="89">
        <v>44841</v>
      </c>
      <c r="B19" s="90">
        <v>100</v>
      </c>
      <c r="C19" s="91" t="s">
        <v>88</v>
      </c>
      <c r="D19" s="92" t="s">
        <v>40</v>
      </c>
    </row>
    <row r="20" spans="1:4" x14ac:dyDescent="0.25">
      <c r="A20" s="89">
        <v>44841</v>
      </c>
      <c r="B20" s="90">
        <v>500</v>
      </c>
      <c r="C20" s="91" t="s">
        <v>89</v>
      </c>
      <c r="D20" s="92" t="s">
        <v>40</v>
      </c>
    </row>
    <row r="21" spans="1:4" x14ac:dyDescent="0.25">
      <c r="A21" s="89">
        <v>44843</v>
      </c>
      <c r="B21" s="90">
        <v>1000</v>
      </c>
      <c r="C21" s="91" t="s">
        <v>132</v>
      </c>
      <c r="D21" s="92" t="s">
        <v>40</v>
      </c>
    </row>
    <row r="22" spans="1:4" x14ac:dyDescent="0.25">
      <c r="A22" s="89">
        <v>44843</v>
      </c>
      <c r="B22" s="90">
        <v>300</v>
      </c>
      <c r="C22" s="91" t="s">
        <v>48</v>
      </c>
      <c r="D22" s="92" t="s">
        <v>40</v>
      </c>
    </row>
    <row r="23" spans="1:4" x14ac:dyDescent="0.25">
      <c r="A23" s="89">
        <v>44844</v>
      </c>
      <c r="B23" s="90">
        <v>300</v>
      </c>
      <c r="C23" s="91" t="s">
        <v>133</v>
      </c>
      <c r="D23" s="92" t="s">
        <v>40</v>
      </c>
    </row>
    <row r="24" spans="1:4" x14ac:dyDescent="0.25">
      <c r="A24" s="89">
        <v>44844</v>
      </c>
      <c r="B24" s="90">
        <v>300</v>
      </c>
      <c r="C24" s="91" t="s">
        <v>134</v>
      </c>
      <c r="D24" s="92" t="s">
        <v>40</v>
      </c>
    </row>
    <row r="25" spans="1:4" x14ac:dyDescent="0.25">
      <c r="A25" s="89">
        <v>44844</v>
      </c>
      <c r="B25" s="90">
        <v>500</v>
      </c>
      <c r="C25" s="91" t="s">
        <v>90</v>
      </c>
      <c r="D25" s="92" t="s">
        <v>40</v>
      </c>
    </row>
    <row r="26" spans="1:4" x14ac:dyDescent="0.25">
      <c r="A26" s="89">
        <v>44845</v>
      </c>
      <c r="B26" s="90">
        <v>74</v>
      </c>
      <c r="C26" s="91" t="s">
        <v>57</v>
      </c>
      <c r="D26" s="92" t="s">
        <v>40</v>
      </c>
    </row>
    <row r="27" spans="1:4" x14ac:dyDescent="0.25">
      <c r="A27" s="89">
        <v>44845</v>
      </c>
      <c r="B27" s="90">
        <v>500</v>
      </c>
      <c r="C27" s="91" t="s">
        <v>73</v>
      </c>
      <c r="D27" s="92" t="s">
        <v>40</v>
      </c>
    </row>
    <row r="28" spans="1:4" x14ac:dyDescent="0.25">
      <c r="A28" s="89">
        <v>44846</v>
      </c>
      <c r="B28" s="90">
        <v>300</v>
      </c>
      <c r="C28" s="91" t="s">
        <v>135</v>
      </c>
      <c r="D28" s="92" t="s">
        <v>149</v>
      </c>
    </row>
    <row r="29" spans="1:4" x14ac:dyDescent="0.25">
      <c r="A29" s="89">
        <v>44846</v>
      </c>
      <c r="B29" s="90">
        <v>500</v>
      </c>
      <c r="C29" s="91" t="s">
        <v>136</v>
      </c>
      <c r="D29" s="92" t="s">
        <v>149</v>
      </c>
    </row>
    <row r="30" spans="1:4" x14ac:dyDescent="0.25">
      <c r="A30" s="89">
        <v>44846</v>
      </c>
      <c r="B30" s="90">
        <v>1000</v>
      </c>
      <c r="C30" s="91" t="s">
        <v>137</v>
      </c>
      <c r="D30" s="92" t="s">
        <v>149</v>
      </c>
    </row>
    <row r="31" spans="1:4" x14ac:dyDescent="0.25">
      <c r="A31" s="89">
        <v>44846</v>
      </c>
      <c r="B31" s="90">
        <v>1000</v>
      </c>
      <c r="C31" s="91" t="s">
        <v>138</v>
      </c>
      <c r="D31" s="92" t="s">
        <v>149</v>
      </c>
    </row>
    <row r="32" spans="1:4" x14ac:dyDescent="0.25">
      <c r="A32" s="89">
        <v>44846</v>
      </c>
      <c r="B32" s="90">
        <v>1000</v>
      </c>
      <c r="C32" s="91" t="s">
        <v>139</v>
      </c>
      <c r="D32" s="92" t="s">
        <v>40</v>
      </c>
    </row>
    <row r="33" spans="1:4" x14ac:dyDescent="0.25">
      <c r="A33" s="89">
        <v>44846</v>
      </c>
      <c r="B33" s="90">
        <v>100</v>
      </c>
      <c r="C33" s="91" t="s">
        <v>140</v>
      </c>
      <c r="D33" s="92" t="s">
        <v>150</v>
      </c>
    </row>
    <row r="34" spans="1:4" x14ac:dyDescent="0.25">
      <c r="A34" s="89">
        <v>44846</v>
      </c>
      <c r="B34" s="90">
        <v>1000</v>
      </c>
      <c r="C34" s="91" t="s">
        <v>141</v>
      </c>
      <c r="D34" s="92" t="s">
        <v>149</v>
      </c>
    </row>
    <row r="35" spans="1:4" x14ac:dyDescent="0.25">
      <c r="A35" s="89">
        <v>44846</v>
      </c>
      <c r="B35" s="90">
        <v>300</v>
      </c>
      <c r="C35" s="91" t="s">
        <v>63</v>
      </c>
      <c r="D35" s="92" t="s">
        <v>40</v>
      </c>
    </row>
    <row r="36" spans="1:4" x14ac:dyDescent="0.25">
      <c r="A36" s="89">
        <v>44846</v>
      </c>
      <c r="B36" s="90">
        <v>100</v>
      </c>
      <c r="C36" s="91" t="s">
        <v>92</v>
      </c>
      <c r="D36" s="92" t="s">
        <v>40</v>
      </c>
    </row>
    <row r="37" spans="1:4" x14ac:dyDescent="0.25">
      <c r="A37" s="89">
        <v>44846</v>
      </c>
      <c r="B37" s="90">
        <v>300</v>
      </c>
      <c r="C37" s="91" t="s">
        <v>93</v>
      </c>
      <c r="D37" s="92" t="s">
        <v>40</v>
      </c>
    </row>
    <row r="38" spans="1:4" x14ac:dyDescent="0.25">
      <c r="A38" s="89">
        <v>44847</v>
      </c>
      <c r="B38" s="90">
        <v>1000</v>
      </c>
      <c r="C38" s="91" t="s">
        <v>142</v>
      </c>
      <c r="D38" s="92" t="s">
        <v>149</v>
      </c>
    </row>
    <row r="39" spans="1:4" x14ac:dyDescent="0.25">
      <c r="A39" s="89">
        <v>44847</v>
      </c>
      <c r="B39" s="90">
        <v>1000</v>
      </c>
      <c r="C39" s="91" t="s">
        <v>63</v>
      </c>
      <c r="D39" s="92" t="s">
        <v>149</v>
      </c>
    </row>
    <row r="40" spans="1:4" x14ac:dyDescent="0.25">
      <c r="A40" s="89">
        <v>44847</v>
      </c>
      <c r="B40" s="90">
        <v>300</v>
      </c>
      <c r="C40" s="91" t="s">
        <v>143</v>
      </c>
      <c r="D40" s="92" t="s">
        <v>40</v>
      </c>
    </row>
    <row r="41" spans="1:4" x14ac:dyDescent="0.25">
      <c r="A41" s="89">
        <v>44848</v>
      </c>
      <c r="B41" s="90">
        <v>500</v>
      </c>
      <c r="C41" s="91" t="s">
        <v>144</v>
      </c>
      <c r="D41" s="92" t="s">
        <v>40</v>
      </c>
    </row>
    <row r="42" spans="1:4" x14ac:dyDescent="0.25">
      <c r="A42" s="89">
        <v>44848</v>
      </c>
      <c r="B42" s="90">
        <v>200</v>
      </c>
      <c r="C42" s="91" t="s">
        <v>64</v>
      </c>
      <c r="D42" s="92" t="s">
        <v>40</v>
      </c>
    </row>
    <row r="43" spans="1:4" x14ac:dyDescent="0.25">
      <c r="A43" s="89">
        <v>44849</v>
      </c>
      <c r="B43" s="90">
        <v>51</v>
      </c>
      <c r="C43" s="91" t="s">
        <v>57</v>
      </c>
      <c r="D43" s="92" t="s">
        <v>40</v>
      </c>
    </row>
    <row r="44" spans="1:4" x14ac:dyDescent="0.25">
      <c r="A44" s="89">
        <v>44851</v>
      </c>
      <c r="B44" s="90">
        <v>100</v>
      </c>
      <c r="C44" s="91" t="s">
        <v>49</v>
      </c>
      <c r="D44" s="92" t="s">
        <v>40</v>
      </c>
    </row>
    <row r="45" spans="1:4" x14ac:dyDescent="0.25">
      <c r="A45" s="89">
        <v>44852</v>
      </c>
      <c r="B45" s="90">
        <v>400</v>
      </c>
      <c r="C45" s="91" t="s">
        <v>145</v>
      </c>
      <c r="D45" s="92" t="s">
        <v>40</v>
      </c>
    </row>
    <row r="46" spans="1:4" x14ac:dyDescent="0.25">
      <c r="A46" s="89">
        <v>44853</v>
      </c>
      <c r="B46" s="90">
        <v>450</v>
      </c>
      <c r="C46" s="91" t="s">
        <v>50</v>
      </c>
      <c r="D46" s="92" t="s">
        <v>40</v>
      </c>
    </row>
    <row r="47" spans="1:4" x14ac:dyDescent="0.25">
      <c r="A47" s="89">
        <v>44853</v>
      </c>
      <c r="B47" s="90">
        <v>300</v>
      </c>
      <c r="C47" s="91" t="s">
        <v>51</v>
      </c>
      <c r="D47" s="92" t="s">
        <v>40</v>
      </c>
    </row>
    <row r="48" spans="1:4" x14ac:dyDescent="0.25">
      <c r="A48" s="89">
        <v>44853</v>
      </c>
      <c r="B48" s="90">
        <v>300</v>
      </c>
      <c r="C48" s="91" t="s">
        <v>63</v>
      </c>
      <c r="D48" s="92" t="s">
        <v>40</v>
      </c>
    </row>
    <row r="49" spans="1:4" x14ac:dyDescent="0.25">
      <c r="A49" s="89">
        <v>44853</v>
      </c>
      <c r="B49" s="90">
        <v>100</v>
      </c>
      <c r="C49" s="91" t="s">
        <v>74</v>
      </c>
      <c r="D49" s="92" t="s">
        <v>40</v>
      </c>
    </row>
    <row r="50" spans="1:4" x14ac:dyDescent="0.25">
      <c r="A50" s="89">
        <v>44854</v>
      </c>
      <c r="B50" s="90">
        <v>300</v>
      </c>
      <c r="C50" s="91" t="s">
        <v>52</v>
      </c>
      <c r="D50" s="92" t="s">
        <v>40</v>
      </c>
    </row>
    <row r="51" spans="1:4" x14ac:dyDescent="0.25">
      <c r="A51" s="89">
        <v>44854</v>
      </c>
      <c r="B51" s="90">
        <v>100</v>
      </c>
      <c r="C51" s="91" t="s">
        <v>75</v>
      </c>
      <c r="D51" s="92" t="s">
        <v>40</v>
      </c>
    </row>
    <row r="52" spans="1:4" x14ac:dyDescent="0.25">
      <c r="A52" s="89">
        <v>44855</v>
      </c>
      <c r="B52" s="90">
        <v>120</v>
      </c>
      <c r="C52" s="91" t="s">
        <v>53</v>
      </c>
      <c r="D52" s="92" t="s">
        <v>40</v>
      </c>
    </row>
    <row r="53" spans="1:4" x14ac:dyDescent="0.25">
      <c r="A53" s="89">
        <v>44856</v>
      </c>
      <c r="B53" s="90">
        <v>300</v>
      </c>
      <c r="C53" s="91" t="s">
        <v>65</v>
      </c>
      <c r="D53" s="92" t="s">
        <v>40</v>
      </c>
    </row>
    <row r="54" spans="1:4" x14ac:dyDescent="0.25">
      <c r="A54" s="89">
        <v>44857</v>
      </c>
      <c r="B54" s="90">
        <v>100</v>
      </c>
      <c r="C54" s="91" t="s">
        <v>146</v>
      </c>
      <c r="D54" s="92" t="s">
        <v>40</v>
      </c>
    </row>
    <row r="55" spans="1:4" x14ac:dyDescent="0.25">
      <c r="A55" s="89">
        <v>44858</v>
      </c>
      <c r="B55" s="90">
        <v>5000</v>
      </c>
      <c r="C55" s="91" t="s">
        <v>54</v>
      </c>
      <c r="D55" s="92" t="s">
        <v>40</v>
      </c>
    </row>
    <row r="56" spans="1:4" x14ac:dyDescent="0.25">
      <c r="A56" s="89">
        <v>44858</v>
      </c>
      <c r="B56" s="90">
        <v>100</v>
      </c>
      <c r="C56" s="91" t="s">
        <v>58</v>
      </c>
      <c r="D56" s="92" t="s">
        <v>40</v>
      </c>
    </row>
    <row r="57" spans="1:4" x14ac:dyDescent="0.25">
      <c r="A57" s="89">
        <v>44859</v>
      </c>
      <c r="B57" s="90">
        <v>100</v>
      </c>
      <c r="C57" s="91" t="s">
        <v>55</v>
      </c>
      <c r="D57" s="92" t="s">
        <v>40</v>
      </c>
    </row>
    <row r="58" spans="1:4" x14ac:dyDescent="0.25">
      <c r="A58" s="89">
        <v>44861</v>
      </c>
      <c r="B58" s="90">
        <v>100</v>
      </c>
      <c r="C58" s="91" t="s">
        <v>66</v>
      </c>
      <c r="D58" s="92" t="s">
        <v>40</v>
      </c>
    </row>
    <row r="59" spans="1:4" x14ac:dyDescent="0.25">
      <c r="A59" s="89">
        <v>44861</v>
      </c>
      <c r="B59" s="90">
        <v>100</v>
      </c>
      <c r="C59" s="91" t="s">
        <v>94</v>
      </c>
      <c r="D59" s="92" t="s">
        <v>40</v>
      </c>
    </row>
    <row r="60" spans="1:4" x14ac:dyDescent="0.25">
      <c r="A60" s="89">
        <v>44861</v>
      </c>
      <c r="B60" s="90">
        <v>300</v>
      </c>
      <c r="C60" s="91" t="s">
        <v>95</v>
      </c>
      <c r="D60" s="92" t="s">
        <v>40</v>
      </c>
    </row>
    <row r="61" spans="1:4" x14ac:dyDescent="0.25">
      <c r="A61" s="89">
        <v>44862</v>
      </c>
      <c r="B61" s="90">
        <v>500</v>
      </c>
      <c r="C61" s="91" t="s">
        <v>147</v>
      </c>
      <c r="D61" s="92" t="s">
        <v>40</v>
      </c>
    </row>
    <row r="62" spans="1:4" x14ac:dyDescent="0.25">
      <c r="A62" s="89">
        <v>44862</v>
      </c>
      <c r="B62" s="90">
        <v>1000</v>
      </c>
      <c r="C62" s="91" t="s">
        <v>67</v>
      </c>
      <c r="D62" s="92" t="s">
        <v>40</v>
      </c>
    </row>
    <row r="63" spans="1:4" x14ac:dyDescent="0.25">
      <c r="A63" s="89">
        <v>44863</v>
      </c>
      <c r="B63" s="90">
        <v>500</v>
      </c>
      <c r="C63" s="91" t="s">
        <v>96</v>
      </c>
      <c r="D63" s="92" t="s">
        <v>40</v>
      </c>
    </row>
    <row r="64" spans="1:4" x14ac:dyDescent="0.25">
      <c r="A64" s="89">
        <v>44864</v>
      </c>
      <c r="B64" s="90">
        <v>500</v>
      </c>
      <c r="C64" s="91" t="s">
        <v>148</v>
      </c>
      <c r="D64" s="92" t="s">
        <v>40</v>
      </c>
    </row>
    <row r="65" spans="1:4" x14ac:dyDescent="0.25">
      <c r="A65" s="89">
        <v>44864</v>
      </c>
      <c r="B65" s="90">
        <v>100</v>
      </c>
      <c r="C65" s="91" t="s">
        <v>56</v>
      </c>
      <c r="D65" s="92" t="s">
        <v>40</v>
      </c>
    </row>
    <row r="66" spans="1:4" x14ac:dyDescent="0.25">
      <c r="A66" s="89">
        <v>44865</v>
      </c>
      <c r="B66" s="90">
        <v>500</v>
      </c>
      <c r="C66" s="91" t="s">
        <v>98</v>
      </c>
      <c r="D66" s="92" t="s">
        <v>40</v>
      </c>
    </row>
    <row r="67" spans="1:4" x14ac:dyDescent="0.25">
      <c r="A67" s="89">
        <v>44865</v>
      </c>
      <c r="B67" s="90">
        <v>300</v>
      </c>
      <c r="C67" s="91" t="s">
        <v>63</v>
      </c>
      <c r="D67" s="92" t="s">
        <v>40</v>
      </c>
    </row>
    <row r="68" spans="1:4" ht="49.5" customHeight="1" x14ac:dyDescent="0.25">
      <c r="A68" s="74" t="s">
        <v>30</v>
      </c>
      <c r="B68" s="6">
        <f>SUM(B9:B67)</f>
        <v>29095</v>
      </c>
      <c r="C68" s="77"/>
      <c r="D68" s="19"/>
    </row>
  </sheetData>
  <sortState ref="A9:D75">
    <sortCondition ref="A9:A75"/>
  </sortState>
  <mergeCells count="4">
    <mergeCell ref="B1:D1"/>
    <mergeCell ref="B2:D2"/>
    <mergeCell ref="B5:D5"/>
    <mergeCell ref="B6:C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71"/>
  <sheetViews>
    <sheetView showGridLines="0" topLeftCell="A154" zoomScale="85" zoomScaleNormal="85" workbookViewId="0">
      <selection activeCell="G167" sqref="G167"/>
    </sheetView>
  </sheetViews>
  <sheetFormatPr defaultColWidth="11.42578125" defaultRowHeight="15" customHeight="1" x14ac:dyDescent="0.25"/>
  <cols>
    <col min="1" max="1" width="20.7109375" style="5" customWidth="1"/>
    <col min="2" max="2" width="12.28515625" style="5" bestFit="1" customWidth="1"/>
    <col min="3" max="3" width="43.140625" style="44" customWidth="1"/>
    <col min="4" max="4" width="35" customWidth="1"/>
    <col min="5" max="5" width="37.42578125" customWidth="1"/>
    <col min="6" max="253" width="8.85546875" customWidth="1"/>
  </cols>
  <sheetData>
    <row r="1" spans="1:5" ht="18.75" x14ac:dyDescent="0.3">
      <c r="B1" s="117" t="s">
        <v>0</v>
      </c>
      <c r="C1" s="117"/>
      <c r="D1" s="117"/>
    </row>
    <row r="2" spans="1:5" ht="15" customHeight="1" x14ac:dyDescent="0.3">
      <c r="B2" s="117" t="s">
        <v>19</v>
      </c>
      <c r="C2" s="117"/>
      <c r="D2" s="117"/>
    </row>
    <row r="3" spans="1:5" ht="15" customHeight="1" x14ac:dyDescent="0.3">
      <c r="B3" s="45"/>
      <c r="C3" s="43"/>
    </row>
    <row r="4" spans="1:5" ht="15" customHeight="1" x14ac:dyDescent="0.25">
      <c r="B4" s="120" t="s">
        <v>14</v>
      </c>
      <c r="C4" s="120"/>
      <c r="D4" s="120"/>
    </row>
    <row r="5" spans="1:5" ht="15" customHeight="1" x14ac:dyDescent="0.25">
      <c r="B5" s="120" t="s">
        <v>15</v>
      </c>
      <c r="C5" s="120"/>
      <c r="D5" s="120"/>
    </row>
    <row r="6" spans="1:5" ht="15" customHeight="1" x14ac:dyDescent="0.3">
      <c r="B6" s="125" t="str">
        <f>Отчет!B6</f>
        <v>за октябрь 2022 года</v>
      </c>
      <c r="C6" s="126"/>
      <c r="D6" s="126"/>
    </row>
    <row r="9" spans="1:5" ht="15" customHeight="1" x14ac:dyDescent="0.25">
      <c r="A9" s="61" t="s">
        <v>16</v>
      </c>
      <c r="B9" s="21" t="s">
        <v>8</v>
      </c>
      <c r="C9" s="21" t="s">
        <v>11</v>
      </c>
      <c r="D9" s="10" t="s">
        <v>13</v>
      </c>
      <c r="E9" s="10" t="s">
        <v>29</v>
      </c>
    </row>
    <row r="10" spans="1:5" ht="15" customHeight="1" x14ac:dyDescent="0.25">
      <c r="A10" s="130" t="s">
        <v>18</v>
      </c>
      <c r="B10" s="130"/>
      <c r="C10" s="130"/>
      <c r="D10" s="130"/>
      <c r="E10" s="10"/>
    </row>
    <row r="11" spans="1:5" ht="15.75" customHeight="1" x14ac:dyDescent="0.25">
      <c r="A11" s="42">
        <v>44835.43846064806</v>
      </c>
      <c r="B11" s="64">
        <v>100</v>
      </c>
      <c r="C11" s="69" t="s">
        <v>87</v>
      </c>
      <c r="D11" s="63" t="s">
        <v>43</v>
      </c>
      <c r="E11" s="71"/>
    </row>
    <row r="12" spans="1:5" ht="15.75" customHeight="1" x14ac:dyDescent="0.25">
      <c r="A12" s="42">
        <v>44835.162291666493</v>
      </c>
      <c r="B12" s="64">
        <v>300</v>
      </c>
      <c r="C12" s="69" t="s">
        <v>182</v>
      </c>
      <c r="D12" s="63" t="s">
        <v>43</v>
      </c>
      <c r="E12" s="71"/>
    </row>
    <row r="13" spans="1:5" ht="15.75" customHeight="1" x14ac:dyDescent="0.25">
      <c r="A13" s="42">
        <v>44835.578229166567</v>
      </c>
      <c r="B13" s="64">
        <v>800</v>
      </c>
      <c r="C13" s="69" t="s">
        <v>183</v>
      </c>
      <c r="D13" s="63" t="s">
        <v>43</v>
      </c>
      <c r="E13" s="71"/>
    </row>
    <row r="14" spans="1:5" ht="15.75" customHeight="1" x14ac:dyDescent="0.25">
      <c r="A14" s="42">
        <v>44836.323958333116</v>
      </c>
      <c r="B14" s="64">
        <v>144</v>
      </c>
      <c r="C14" s="69" t="s">
        <v>184</v>
      </c>
      <c r="D14" s="63" t="s">
        <v>43</v>
      </c>
      <c r="E14" s="71"/>
    </row>
    <row r="15" spans="1:5" ht="15.75" customHeight="1" x14ac:dyDescent="0.25">
      <c r="A15" s="42">
        <v>44836.327557870187</v>
      </c>
      <c r="B15" s="64">
        <v>191</v>
      </c>
      <c r="C15" s="69" t="s">
        <v>185</v>
      </c>
      <c r="D15" s="63" t="s">
        <v>43</v>
      </c>
      <c r="E15" s="71"/>
    </row>
    <row r="16" spans="1:5" ht="15.75" customHeight="1" x14ac:dyDescent="0.25">
      <c r="A16" s="42">
        <v>44836.325717592612</v>
      </c>
      <c r="B16" s="64">
        <v>522</v>
      </c>
      <c r="C16" s="69" t="s">
        <v>186</v>
      </c>
      <c r="D16" s="63" t="s">
        <v>43</v>
      </c>
      <c r="E16" s="71"/>
    </row>
    <row r="17" spans="1:5" ht="15.75" customHeight="1" x14ac:dyDescent="0.25">
      <c r="A17" s="42">
        <v>44837.515671296511</v>
      </c>
      <c r="B17" s="64">
        <v>5.44</v>
      </c>
      <c r="C17" s="69" t="s">
        <v>79</v>
      </c>
      <c r="D17" s="63" t="s">
        <v>43</v>
      </c>
      <c r="E17" s="71"/>
    </row>
    <row r="18" spans="1:5" ht="15.75" customHeight="1" x14ac:dyDescent="0.25">
      <c r="A18" s="42">
        <v>44837.121898148209</v>
      </c>
      <c r="B18" s="64">
        <v>16.190000000000001</v>
      </c>
      <c r="C18" s="69" t="s">
        <v>187</v>
      </c>
      <c r="D18" s="63" t="s">
        <v>43</v>
      </c>
      <c r="E18" s="71"/>
    </row>
    <row r="19" spans="1:5" ht="15.75" customHeight="1" x14ac:dyDescent="0.25">
      <c r="A19" s="42">
        <v>44837.956689815037</v>
      </c>
      <c r="B19" s="64">
        <v>30</v>
      </c>
      <c r="C19" s="69" t="s">
        <v>108</v>
      </c>
      <c r="D19" s="63" t="s">
        <v>43</v>
      </c>
      <c r="E19" s="71"/>
    </row>
    <row r="20" spans="1:5" ht="15.75" customHeight="1" x14ac:dyDescent="0.25">
      <c r="A20" s="42">
        <v>44837.178240740672</v>
      </c>
      <c r="B20" s="64">
        <v>41</v>
      </c>
      <c r="C20" s="69" t="s">
        <v>188</v>
      </c>
      <c r="D20" s="63" t="s">
        <v>43</v>
      </c>
      <c r="E20" s="71"/>
    </row>
    <row r="21" spans="1:5" ht="15.75" customHeight="1" x14ac:dyDescent="0.25">
      <c r="A21" s="42">
        <v>44837.82160879625</v>
      </c>
      <c r="B21" s="64">
        <v>100</v>
      </c>
      <c r="C21" s="69" t="s">
        <v>189</v>
      </c>
      <c r="D21" s="63" t="s">
        <v>43</v>
      </c>
      <c r="E21" s="71"/>
    </row>
    <row r="22" spans="1:5" ht="15.75" customHeight="1" x14ac:dyDescent="0.25">
      <c r="A22" s="42">
        <v>44837.102743055671</v>
      </c>
      <c r="B22" s="64">
        <v>118</v>
      </c>
      <c r="C22" s="69" t="s">
        <v>102</v>
      </c>
      <c r="D22" s="63" t="s">
        <v>43</v>
      </c>
      <c r="E22" s="71"/>
    </row>
    <row r="23" spans="1:5" ht="15.75" customHeight="1" x14ac:dyDescent="0.25">
      <c r="A23" s="42">
        <v>44837.221770833246</v>
      </c>
      <c r="B23" s="64">
        <v>300</v>
      </c>
      <c r="C23" s="69" t="s">
        <v>68</v>
      </c>
      <c r="D23" s="63" t="s">
        <v>43</v>
      </c>
      <c r="E23" s="71"/>
    </row>
    <row r="24" spans="1:5" ht="15.75" customHeight="1" x14ac:dyDescent="0.25">
      <c r="A24" s="42">
        <v>44837.123171296436</v>
      </c>
      <c r="B24" s="64">
        <v>500</v>
      </c>
      <c r="C24" s="69" t="s">
        <v>190</v>
      </c>
      <c r="D24" s="63" t="s">
        <v>43</v>
      </c>
      <c r="E24" s="71"/>
    </row>
    <row r="25" spans="1:5" ht="15.75" customHeight="1" x14ac:dyDescent="0.25">
      <c r="A25" s="42">
        <v>44837.125439814758</v>
      </c>
      <c r="B25" s="64">
        <v>500</v>
      </c>
      <c r="C25" s="69" t="s">
        <v>191</v>
      </c>
      <c r="D25" s="63" t="s">
        <v>43</v>
      </c>
      <c r="E25" s="71"/>
    </row>
    <row r="26" spans="1:5" ht="15.75" customHeight="1" x14ac:dyDescent="0.25">
      <c r="A26" s="42">
        <v>44838.089340277947</v>
      </c>
      <c r="B26" s="64">
        <v>17</v>
      </c>
      <c r="C26" s="69" t="s">
        <v>192</v>
      </c>
      <c r="D26" s="63" t="s">
        <v>43</v>
      </c>
      <c r="E26" s="71"/>
    </row>
    <row r="27" spans="1:5" ht="15.75" customHeight="1" x14ac:dyDescent="0.25">
      <c r="A27" s="42">
        <v>44838.102384259459</v>
      </c>
      <c r="B27" s="64">
        <v>40</v>
      </c>
      <c r="C27" s="69" t="s">
        <v>193</v>
      </c>
      <c r="D27" s="63" t="s">
        <v>43</v>
      </c>
      <c r="E27" s="71"/>
    </row>
    <row r="28" spans="1:5" ht="15.75" customHeight="1" x14ac:dyDescent="0.25">
      <c r="A28" s="42">
        <v>44838.105416666716</v>
      </c>
      <c r="B28" s="64">
        <v>129</v>
      </c>
      <c r="C28" s="69" t="s">
        <v>101</v>
      </c>
      <c r="D28" s="63" t="s">
        <v>43</v>
      </c>
      <c r="E28" s="71"/>
    </row>
    <row r="29" spans="1:5" ht="15.75" customHeight="1" x14ac:dyDescent="0.25">
      <c r="A29" s="42">
        <v>44838.703136574011</v>
      </c>
      <c r="B29" s="64">
        <v>300</v>
      </c>
      <c r="C29" s="69" t="s">
        <v>194</v>
      </c>
      <c r="D29" s="63" t="s">
        <v>43</v>
      </c>
      <c r="E29" s="71"/>
    </row>
    <row r="30" spans="1:5" ht="15.75" customHeight="1" x14ac:dyDescent="0.25">
      <c r="A30" s="42">
        <v>44839.086412037257</v>
      </c>
      <c r="B30" s="64">
        <v>67</v>
      </c>
      <c r="C30" s="69" t="s">
        <v>195</v>
      </c>
      <c r="D30" s="63" t="s">
        <v>43</v>
      </c>
      <c r="E30" s="71"/>
    </row>
    <row r="31" spans="1:5" ht="15.75" customHeight="1" x14ac:dyDescent="0.25">
      <c r="A31" s="42">
        <v>44839.07453703694</v>
      </c>
      <c r="B31" s="64">
        <v>244</v>
      </c>
      <c r="C31" s="69" t="s">
        <v>196</v>
      </c>
      <c r="D31" s="63" t="s">
        <v>43</v>
      </c>
      <c r="E31" s="71"/>
    </row>
    <row r="32" spans="1:5" ht="15.75" customHeight="1" x14ac:dyDescent="0.25">
      <c r="A32" s="42">
        <v>44839.063379629515</v>
      </c>
      <c r="B32" s="64">
        <v>251</v>
      </c>
      <c r="C32" s="69" t="s">
        <v>100</v>
      </c>
      <c r="D32" s="63" t="s">
        <v>43</v>
      </c>
      <c r="E32" s="71"/>
    </row>
    <row r="33" spans="1:5" ht="15.75" customHeight="1" x14ac:dyDescent="0.25">
      <c r="A33" s="42">
        <v>44839.870254629757</v>
      </c>
      <c r="B33" s="64">
        <v>253.85</v>
      </c>
      <c r="C33" s="69" t="s">
        <v>197</v>
      </c>
      <c r="D33" s="63" t="s">
        <v>43</v>
      </c>
      <c r="E33" s="71"/>
    </row>
    <row r="34" spans="1:5" ht="15.75" customHeight="1" x14ac:dyDescent="0.25">
      <c r="A34" s="42">
        <v>44839.440104166511</v>
      </c>
      <c r="B34" s="64">
        <v>500</v>
      </c>
      <c r="C34" s="69" t="s">
        <v>104</v>
      </c>
      <c r="D34" s="63" t="s">
        <v>43</v>
      </c>
      <c r="E34" s="71"/>
    </row>
    <row r="35" spans="1:5" ht="15.75" customHeight="1" x14ac:dyDescent="0.25">
      <c r="A35" s="42">
        <v>44840.110590277705</v>
      </c>
      <c r="B35" s="64">
        <v>29</v>
      </c>
      <c r="C35" s="69" t="s">
        <v>103</v>
      </c>
      <c r="D35" s="63" t="s">
        <v>43</v>
      </c>
      <c r="E35" s="71"/>
    </row>
    <row r="36" spans="1:5" ht="15.75" customHeight="1" x14ac:dyDescent="0.25">
      <c r="A36" s="42">
        <v>44840.436435185373</v>
      </c>
      <c r="B36" s="64">
        <v>50</v>
      </c>
      <c r="C36" s="69" t="s">
        <v>198</v>
      </c>
      <c r="D36" s="63" t="s">
        <v>43</v>
      </c>
      <c r="E36" s="71"/>
    </row>
    <row r="37" spans="1:5" ht="15.75" customHeight="1" x14ac:dyDescent="0.25">
      <c r="A37" s="42">
        <v>44840.11651620362</v>
      </c>
      <c r="B37" s="64">
        <v>187</v>
      </c>
      <c r="C37" s="69" t="s">
        <v>199</v>
      </c>
      <c r="D37" s="63" t="s">
        <v>43</v>
      </c>
      <c r="E37" s="71"/>
    </row>
    <row r="38" spans="1:5" ht="15.75" customHeight="1" x14ac:dyDescent="0.25">
      <c r="A38" s="42">
        <v>44840.377870370168</v>
      </c>
      <c r="B38" s="64">
        <v>300</v>
      </c>
      <c r="C38" s="69" t="s">
        <v>118</v>
      </c>
      <c r="D38" s="63" t="s">
        <v>43</v>
      </c>
      <c r="E38" s="71"/>
    </row>
    <row r="39" spans="1:5" ht="15.75" customHeight="1" x14ac:dyDescent="0.25">
      <c r="A39" s="42">
        <v>44840.659062500112</v>
      </c>
      <c r="B39" s="64">
        <v>500</v>
      </c>
      <c r="C39" s="69" t="s">
        <v>200</v>
      </c>
      <c r="D39" s="63" t="s">
        <v>43</v>
      </c>
      <c r="E39" s="71"/>
    </row>
    <row r="40" spans="1:5" ht="15.75" customHeight="1" x14ac:dyDescent="0.25">
      <c r="A40" s="42">
        <v>44840.351793981623</v>
      </c>
      <c r="B40" s="64">
        <v>1000</v>
      </c>
      <c r="C40" s="69" t="s">
        <v>201</v>
      </c>
      <c r="D40" s="63" t="s">
        <v>43</v>
      </c>
      <c r="E40" s="71"/>
    </row>
    <row r="41" spans="1:5" ht="15.75" customHeight="1" x14ac:dyDescent="0.25">
      <c r="A41" s="42">
        <v>44840.993888888974</v>
      </c>
      <c r="B41" s="64">
        <v>2000</v>
      </c>
      <c r="C41" s="69" t="s">
        <v>42</v>
      </c>
      <c r="D41" s="63" t="s">
        <v>43</v>
      </c>
      <c r="E41" s="71"/>
    </row>
    <row r="42" spans="1:5" ht="15.75" customHeight="1" x14ac:dyDescent="0.25">
      <c r="A42" s="42">
        <v>44841.102418981493</v>
      </c>
      <c r="B42" s="64">
        <v>6</v>
      </c>
      <c r="C42" s="69" t="s">
        <v>202</v>
      </c>
      <c r="D42" s="63" t="s">
        <v>43</v>
      </c>
      <c r="E42" s="71"/>
    </row>
    <row r="43" spans="1:5" ht="15.75" customHeight="1" x14ac:dyDescent="0.25">
      <c r="A43" s="42">
        <v>44841.105393518694</v>
      </c>
      <c r="B43" s="64">
        <v>49</v>
      </c>
      <c r="C43" s="69" t="s">
        <v>203</v>
      </c>
      <c r="D43" s="63" t="s">
        <v>43</v>
      </c>
      <c r="E43" s="71"/>
    </row>
    <row r="44" spans="1:5" ht="15.75" customHeight="1" x14ac:dyDescent="0.25">
      <c r="A44" s="42">
        <v>44841.058032407425</v>
      </c>
      <c r="B44" s="64">
        <v>100</v>
      </c>
      <c r="C44" s="69" t="s">
        <v>204</v>
      </c>
      <c r="D44" s="63" t="s">
        <v>43</v>
      </c>
      <c r="E44" s="71"/>
    </row>
    <row r="45" spans="1:5" ht="15.75" customHeight="1" x14ac:dyDescent="0.25">
      <c r="A45" s="42">
        <v>44841.180092592724</v>
      </c>
      <c r="B45" s="64">
        <v>300</v>
      </c>
      <c r="C45" s="69" t="s">
        <v>205</v>
      </c>
      <c r="D45" s="63" t="s">
        <v>43</v>
      </c>
      <c r="E45" s="71"/>
    </row>
    <row r="46" spans="1:5" ht="15.75" customHeight="1" x14ac:dyDescent="0.25">
      <c r="A46" s="42">
        <v>44842.168541666586</v>
      </c>
      <c r="B46" s="64">
        <v>50</v>
      </c>
      <c r="C46" s="69" t="s">
        <v>206</v>
      </c>
      <c r="D46" s="63" t="s">
        <v>43</v>
      </c>
      <c r="E46" s="71"/>
    </row>
    <row r="47" spans="1:5" ht="15.75" customHeight="1" x14ac:dyDescent="0.25">
      <c r="A47" s="42">
        <v>44842.839259259403</v>
      </c>
      <c r="B47" s="64">
        <v>100</v>
      </c>
      <c r="C47" s="69" t="s">
        <v>207</v>
      </c>
      <c r="D47" s="63" t="s">
        <v>43</v>
      </c>
      <c r="E47" s="71"/>
    </row>
    <row r="48" spans="1:5" ht="15.75" customHeight="1" x14ac:dyDescent="0.25">
      <c r="A48" s="42">
        <v>44842.166574073955</v>
      </c>
      <c r="B48" s="64">
        <v>354</v>
      </c>
      <c r="C48" s="69" t="s">
        <v>208</v>
      </c>
      <c r="D48" s="63" t="s">
        <v>43</v>
      </c>
      <c r="E48" s="71"/>
    </row>
    <row r="49" spans="1:5" ht="15.75" customHeight="1" x14ac:dyDescent="0.25">
      <c r="A49" s="42">
        <v>44842.471620370168</v>
      </c>
      <c r="B49" s="64">
        <v>500</v>
      </c>
      <c r="C49" s="69" t="s">
        <v>209</v>
      </c>
      <c r="D49" s="63" t="s">
        <v>43</v>
      </c>
      <c r="E49" s="71"/>
    </row>
    <row r="50" spans="1:5" ht="15.75" customHeight="1" x14ac:dyDescent="0.25">
      <c r="A50" s="42">
        <v>44844.10236111097</v>
      </c>
      <c r="B50" s="64">
        <v>50</v>
      </c>
      <c r="C50" s="69" t="s">
        <v>210</v>
      </c>
      <c r="D50" s="63" t="s">
        <v>43</v>
      </c>
      <c r="E50" s="71"/>
    </row>
    <row r="51" spans="1:5" ht="15.75" customHeight="1" x14ac:dyDescent="0.25">
      <c r="A51" s="42">
        <v>44844.101736111101</v>
      </c>
      <c r="B51" s="64">
        <v>233</v>
      </c>
      <c r="C51" s="69" t="s">
        <v>211</v>
      </c>
      <c r="D51" s="63" t="s">
        <v>43</v>
      </c>
      <c r="E51" s="71"/>
    </row>
    <row r="52" spans="1:5" ht="15.75" customHeight="1" x14ac:dyDescent="0.25">
      <c r="A52" s="42">
        <v>44844.494965277612</v>
      </c>
      <c r="B52" s="64">
        <v>300</v>
      </c>
      <c r="C52" s="69" t="s">
        <v>115</v>
      </c>
      <c r="D52" s="63" t="s">
        <v>43</v>
      </c>
      <c r="E52" s="71"/>
    </row>
    <row r="53" spans="1:5" ht="15.75" customHeight="1" x14ac:dyDescent="0.25">
      <c r="A53" s="42">
        <v>44844.101921296213</v>
      </c>
      <c r="B53" s="64">
        <v>301</v>
      </c>
      <c r="C53" s="69" t="s">
        <v>212</v>
      </c>
      <c r="D53" s="63" t="s">
        <v>43</v>
      </c>
      <c r="E53" s="71"/>
    </row>
    <row r="54" spans="1:5" ht="15.75" customHeight="1" x14ac:dyDescent="0.25">
      <c r="A54" s="42">
        <v>44844.66615740722</v>
      </c>
      <c r="B54" s="64">
        <v>500</v>
      </c>
      <c r="C54" s="69" t="s">
        <v>213</v>
      </c>
      <c r="D54" s="63" t="s">
        <v>43</v>
      </c>
      <c r="E54" s="71"/>
    </row>
    <row r="55" spans="1:5" ht="15.75" customHeight="1" x14ac:dyDescent="0.25">
      <c r="A55" s="42">
        <v>44844.065752314869</v>
      </c>
      <c r="B55" s="64">
        <v>1000</v>
      </c>
      <c r="C55" s="69" t="s">
        <v>214</v>
      </c>
      <c r="D55" s="63" t="s">
        <v>43</v>
      </c>
      <c r="E55" s="71"/>
    </row>
    <row r="56" spans="1:5" ht="15.75" customHeight="1" x14ac:dyDescent="0.25">
      <c r="A56" s="42">
        <v>44844.250011574011</v>
      </c>
      <c r="B56" s="64">
        <v>2500</v>
      </c>
      <c r="C56" s="69" t="s">
        <v>44</v>
      </c>
      <c r="D56" s="63" t="s">
        <v>43</v>
      </c>
      <c r="E56" s="71"/>
    </row>
    <row r="57" spans="1:5" ht="15.75" customHeight="1" x14ac:dyDescent="0.25">
      <c r="A57" s="42">
        <v>44845.099317129701</v>
      </c>
      <c r="B57" s="64">
        <v>27</v>
      </c>
      <c r="C57" s="69" t="s">
        <v>215</v>
      </c>
      <c r="D57" s="63" t="s">
        <v>43</v>
      </c>
      <c r="E57" s="71"/>
    </row>
    <row r="58" spans="1:5" ht="15.75" customHeight="1" x14ac:dyDescent="0.25">
      <c r="A58" s="42">
        <v>44845.066307870205</v>
      </c>
      <c r="B58" s="64">
        <v>57</v>
      </c>
      <c r="C58" s="69" t="s">
        <v>216</v>
      </c>
      <c r="D58" s="63" t="s">
        <v>43</v>
      </c>
      <c r="E58" s="71"/>
    </row>
    <row r="59" spans="1:5" ht="15.75" customHeight="1" x14ac:dyDescent="0.25">
      <c r="A59" s="42">
        <v>44845.65817129612</v>
      </c>
      <c r="B59" s="64">
        <v>100</v>
      </c>
      <c r="C59" s="69" t="s">
        <v>217</v>
      </c>
      <c r="D59" s="63" t="s">
        <v>43</v>
      </c>
      <c r="E59" s="71"/>
    </row>
    <row r="60" spans="1:5" ht="15.75" customHeight="1" x14ac:dyDescent="0.25">
      <c r="A60" s="42">
        <v>44845.725428240839</v>
      </c>
      <c r="B60" s="64">
        <v>200</v>
      </c>
      <c r="C60" s="69" t="s">
        <v>218</v>
      </c>
      <c r="D60" s="63" t="s">
        <v>43</v>
      </c>
      <c r="E60" s="71"/>
    </row>
    <row r="61" spans="1:5" ht="15.75" customHeight="1" x14ac:dyDescent="0.25">
      <c r="A61" s="42">
        <v>44846.093206018675</v>
      </c>
      <c r="B61" s="64">
        <v>6</v>
      </c>
      <c r="C61" s="69" t="s">
        <v>219</v>
      </c>
      <c r="D61" s="63" t="s">
        <v>43</v>
      </c>
      <c r="E61" s="71"/>
    </row>
    <row r="62" spans="1:5" ht="15.75" customHeight="1" x14ac:dyDescent="0.25">
      <c r="A62" s="42">
        <v>44846.044594907202</v>
      </c>
      <c r="B62" s="64">
        <v>30</v>
      </c>
      <c r="C62" s="69" t="s">
        <v>108</v>
      </c>
      <c r="D62" s="63" t="s">
        <v>43</v>
      </c>
      <c r="E62" s="71"/>
    </row>
    <row r="63" spans="1:5" ht="15.75" customHeight="1" x14ac:dyDescent="0.25">
      <c r="A63" s="42">
        <v>44846.067233796231</v>
      </c>
      <c r="B63" s="64">
        <v>45.25</v>
      </c>
      <c r="C63" s="69" t="s">
        <v>220</v>
      </c>
      <c r="D63" s="63" t="s">
        <v>43</v>
      </c>
      <c r="E63" s="71"/>
    </row>
    <row r="64" spans="1:5" ht="15.75" customHeight="1" x14ac:dyDescent="0.25">
      <c r="A64" s="42">
        <v>44846.661319444422</v>
      </c>
      <c r="B64" s="64">
        <v>200</v>
      </c>
      <c r="C64" s="69" t="s">
        <v>221</v>
      </c>
      <c r="D64" s="63" t="s">
        <v>43</v>
      </c>
      <c r="E64" s="71"/>
    </row>
    <row r="65" spans="1:5" ht="15.75" customHeight="1" x14ac:dyDescent="0.25">
      <c r="A65" s="42">
        <v>44847.113125000149</v>
      </c>
      <c r="B65" s="64">
        <v>10</v>
      </c>
      <c r="C65" s="69" t="s">
        <v>222</v>
      </c>
      <c r="D65" s="63" t="s">
        <v>43</v>
      </c>
      <c r="E65" s="71"/>
    </row>
    <row r="66" spans="1:5" ht="15.75" customHeight="1" x14ac:dyDescent="0.25">
      <c r="A66" s="42">
        <v>44847.112986111082</v>
      </c>
      <c r="B66" s="64">
        <v>20</v>
      </c>
      <c r="C66" s="69" t="s">
        <v>99</v>
      </c>
      <c r="D66" s="63" t="s">
        <v>43</v>
      </c>
      <c r="E66" s="71"/>
    </row>
    <row r="67" spans="1:5" ht="15.75" customHeight="1" x14ac:dyDescent="0.25">
      <c r="A67" s="42">
        <v>44847.113067129627</v>
      </c>
      <c r="B67" s="64">
        <v>93</v>
      </c>
      <c r="C67" s="69" t="s">
        <v>223</v>
      </c>
      <c r="D67" s="63" t="s">
        <v>43</v>
      </c>
      <c r="E67" s="71"/>
    </row>
    <row r="68" spans="1:5" ht="15.75" customHeight="1" x14ac:dyDescent="0.25">
      <c r="A68" s="42">
        <v>44847.740775463171</v>
      </c>
      <c r="B68" s="64">
        <v>100</v>
      </c>
      <c r="C68" s="69" t="s">
        <v>224</v>
      </c>
      <c r="D68" s="63" t="s">
        <v>43</v>
      </c>
      <c r="E68" s="71"/>
    </row>
    <row r="69" spans="1:5" ht="15.75" customHeight="1" x14ac:dyDescent="0.25">
      <c r="A69" s="42">
        <v>44847.674976851791</v>
      </c>
      <c r="B69" s="64">
        <v>100</v>
      </c>
      <c r="C69" s="69" t="s">
        <v>225</v>
      </c>
      <c r="D69" s="63" t="s">
        <v>43</v>
      </c>
      <c r="E69" s="71"/>
    </row>
    <row r="70" spans="1:5" ht="15.75" customHeight="1" x14ac:dyDescent="0.25">
      <c r="A70" s="42">
        <v>44847.725509259384</v>
      </c>
      <c r="B70" s="64">
        <v>300</v>
      </c>
      <c r="C70" s="69" t="s">
        <v>226</v>
      </c>
      <c r="D70" s="63" t="s">
        <v>43</v>
      </c>
      <c r="E70" s="71"/>
    </row>
    <row r="71" spans="1:5" ht="15.75" customHeight="1" x14ac:dyDescent="0.25">
      <c r="A71" s="42">
        <v>44847.111747685354</v>
      </c>
      <c r="B71" s="64">
        <v>3000</v>
      </c>
      <c r="C71" s="69" t="s">
        <v>105</v>
      </c>
      <c r="D71" s="63" t="s">
        <v>43</v>
      </c>
      <c r="E71" s="71"/>
    </row>
    <row r="72" spans="1:5" ht="15.75" customHeight="1" x14ac:dyDescent="0.25">
      <c r="A72" s="42">
        <v>44848.104259259067</v>
      </c>
      <c r="B72" s="64">
        <v>5</v>
      </c>
      <c r="C72" s="69" t="s">
        <v>82</v>
      </c>
      <c r="D72" s="63" t="s">
        <v>43</v>
      </c>
      <c r="E72" s="71"/>
    </row>
    <row r="73" spans="1:5" ht="15.75" customHeight="1" x14ac:dyDescent="0.25">
      <c r="A73" s="42">
        <v>44848.063935185317</v>
      </c>
      <c r="B73" s="64">
        <v>21.2</v>
      </c>
      <c r="C73" s="69" t="s">
        <v>106</v>
      </c>
      <c r="D73" s="63" t="s">
        <v>43</v>
      </c>
      <c r="E73" s="71"/>
    </row>
    <row r="74" spans="1:5" ht="15.75" customHeight="1" x14ac:dyDescent="0.25">
      <c r="A74" s="42">
        <v>44848.380706018303</v>
      </c>
      <c r="B74" s="64">
        <v>100</v>
      </c>
      <c r="C74" s="69" t="s">
        <v>221</v>
      </c>
      <c r="D74" s="63" t="s">
        <v>43</v>
      </c>
      <c r="E74" s="71"/>
    </row>
    <row r="75" spans="1:5" ht="15.75" customHeight="1" x14ac:dyDescent="0.25">
      <c r="A75" s="42">
        <v>44848.484537037089</v>
      </c>
      <c r="B75" s="64">
        <v>100</v>
      </c>
      <c r="C75" s="69" t="s">
        <v>227</v>
      </c>
      <c r="D75" s="63" t="s">
        <v>43</v>
      </c>
      <c r="E75" s="71"/>
    </row>
    <row r="76" spans="1:5" ht="15.75" customHeight="1" x14ac:dyDescent="0.25">
      <c r="A76" s="42">
        <v>44848.074224537238</v>
      </c>
      <c r="B76" s="64">
        <v>196.92</v>
      </c>
      <c r="C76" s="69" t="s">
        <v>228</v>
      </c>
      <c r="D76" s="63" t="s">
        <v>43</v>
      </c>
      <c r="E76" s="71"/>
    </row>
    <row r="77" spans="1:5" ht="15.75" customHeight="1" x14ac:dyDescent="0.25">
      <c r="A77" s="42">
        <v>44848.069432870485</v>
      </c>
      <c r="B77" s="64">
        <v>907</v>
      </c>
      <c r="C77" s="69" t="s">
        <v>107</v>
      </c>
      <c r="D77" s="63" t="s">
        <v>43</v>
      </c>
      <c r="E77" s="71"/>
    </row>
    <row r="78" spans="1:5" ht="15.75" customHeight="1" x14ac:dyDescent="0.25">
      <c r="A78" s="42">
        <v>44849.618888888974</v>
      </c>
      <c r="B78" s="64">
        <v>5.53</v>
      </c>
      <c r="C78" s="69" t="s">
        <v>81</v>
      </c>
      <c r="D78" s="63" t="s">
        <v>43</v>
      </c>
      <c r="E78" s="71"/>
    </row>
    <row r="79" spans="1:5" ht="15.75" customHeight="1" x14ac:dyDescent="0.25">
      <c r="A79" s="42">
        <v>44849.622118055355</v>
      </c>
      <c r="B79" s="64">
        <v>7</v>
      </c>
      <c r="C79" s="69" t="s">
        <v>229</v>
      </c>
      <c r="D79" s="63" t="s">
        <v>43</v>
      </c>
      <c r="E79" s="71"/>
    </row>
    <row r="80" spans="1:5" ht="15.75" customHeight="1" x14ac:dyDescent="0.25">
      <c r="A80" s="42">
        <v>44849.62074074056</v>
      </c>
      <c r="B80" s="64">
        <v>20</v>
      </c>
      <c r="C80" s="69" t="s">
        <v>230</v>
      </c>
      <c r="D80" s="63" t="s">
        <v>43</v>
      </c>
      <c r="E80" s="71"/>
    </row>
    <row r="81" spans="1:5" ht="15.75" customHeight="1" x14ac:dyDescent="0.25">
      <c r="A81" s="42">
        <v>44849.757523148321</v>
      </c>
      <c r="B81" s="64">
        <v>100</v>
      </c>
      <c r="C81" s="69" t="s">
        <v>231</v>
      </c>
      <c r="D81" s="63" t="s">
        <v>43</v>
      </c>
      <c r="E81" s="71"/>
    </row>
    <row r="82" spans="1:5" ht="15.75" customHeight="1" x14ac:dyDescent="0.25">
      <c r="A82" s="42">
        <v>44849.627418981399</v>
      </c>
      <c r="B82" s="64">
        <v>1195</v>
      </c>
      <c r="C82" s="69" t="s">
        <v>232</v>
      </c>
      <c r="D82" s="63" t="s">
        <v>43</v>
      </c>
      <c r="E82" s="71"/>
    </row>
    <row r="83" spans="1:5" ht="15.75" customHeight="1" x14ac:dyDescent="0.25">
      <c r="A83" s="42">
        <v>44850.543877314776</v>
      </c>
      <c r="B83" s="64">
        <v>5</v>
      </c>
      <c r="C83" s="69" t="s">
        <v>233</v>
      </c>
      <c r="D83" s="63" t="s">
        <v>43</v>
      </c>
      <c r="E83" s="71"/>
    </row>
    <row r="84" spans="1:5" ht="15.75" customHeight="1" x14ac:dyDescent="0.25">
      <c r="A84" s="42">
        <v>44850.544467592612</v>
      </c>
      <c r="B84" s="64">
        <v>16</v>
      </c>
      <c r="C84" s="69" t="s">
        <v>110</v>
      </c>
      <c r="D84" s="63" t="s">
        <v>43</v>
      </c>
      <c r="E84" s="71"/>
    </row>
    <row r="85" spans="1:5" ht="15.75" customHeight="1" x14ac:dyDescent="0.25">
      <c r="A85" s="42">
        <v>44850.543576389086</v>
      </c>
      <c r="B85" s="64">
        <v>108</v>
      </c>
      <c r="C85" s="69" t="s">
        <v>109</v>
      </c>
      <c r="D85" s="63" t="s">
        <v>43</v>
      </c>
      <c r="E85" s="71"/>
    </row>
    <row r="86" spans="1:5" ht="15.75" customHeight="1" x14ac:dyDescent="0.25">
      <c r="A86" s="42">
        <v>44851.125729166437</v>
      </c>
      <c r="B86" s="64">
        <v>0.3</v>
      </c>
      <c r="C86" s="69" t="s">
        <v>234</v>
      </c>
      <c r="D86" s="63" t="s">
        <v>43</v>
      </c>
      <c r="E86" s="71"/>
    </row>
    <row r="87" spans="1:5" ht="15.75" customHeight="1" x14ac:dyDescent="0.25">
      <c r="A87" s="42">
        <v>44851.124456018675</v>
      </c>
      <c r="B87" s="64">
        <v>150</v>
      </c>
      <c r="C87" s="69" t="s">
        <v>235</v>
      </c>
      <c r="D87" s="63" t="s">
        <v>43</v>
      </c>
      <c r="E87" s="71"/>
    </row>
    <row r="88" spans="1:5" ht="15.75" customHeight="1" x14ac:dyDescent="0.25">
      <c r="A88" s="42">
        <v>44851.123715277761</v>
      </c>
      <c r="B88" s="64">
        <v>188</v>
      </c>
      <c r="C88" s="69" t="s">
        <v>111</v>
      </c>
      <c r="D88" s="63" t="s">
        <v>43</v>
      </c>
      <c r="E88" s="71"/>
    </row>
    <row r="89" spans="1:5" ht="15.75" customHeight="1" x14ac:dyDescent="0.25">
      <c r="A89" s="42">
        <v>44851.633715278003</v>
      </c>
      <c r="B89" s="64">
        <v>300</v>
      </c>
      <c r="C89" s="69" t="s">
        <v>236</v>
      </c>
      <c r="D89" s="63" t="s">
        <v>43</v>
      </c>
      <c r="E89" s="71"/>
    </row>
    <row r="90" spans="1:5" ht="15.75" customHeight="1" x14ac:dyDescent="0.25">
      <c r="A90" s="42">
        <v>44851.122766203713</v>
      </c>
      <c r="B90" s="64">
        <v>481</v>
      </c>
      <c r="C90" s="69" t="s">
        <v>237</v>
      </c>
      <c r="D90" s="63" t="s">
        <v>43</v>
      </c>
      <c r="E90" s="71"/>
    </row>
    <row r="91" spans="1:5" ht="15.75" customHeight="1" x14ac:dyDescent="0.25">
      <c r="A91" s="42">
        <v>44851.740625000093</v>
      </c>
      <c r="B91" s="64">
        <v>500</v>
      </c>
      <c r="C91" s="69" t="s">
        <v>238</v>
      </c>
      <c r="D91" s="63" t="s">
        <v>43</v>
      </c>
      <c r="E91" s="71"/>
    </row>
    <row r="92" spans="1:5" ht="15.75" customHeight="1" x14ac:dyDescent="0.25">
      <c r="A92" s="42">
        <v>44852.104039351922</v>
      </c>
      <c r="B92" s="64">
        <v>20</v>
      </c>
      <c r="C92" s="69" t="s">
        <v>112</v>
      </c>
      <c r="D92" s="63" t="s">
        <v>43</v>
      </c>
      <c r="E92" s="71"/>
    </row>
    <row r="93" spans="1:5" ht="15.75" customHeight="1" x14ac:dyDescent="0.25">
      <c r="A93" s="42">
        <v>44852.070717592724</v>
      </c>
      <c r="B93" s="64">
        <v>98</v>
      </c>
      <c r="C93" s="69" t="s">
        <v>113</v>
      </c>
      <c r="D93" s="63" t="s">
        <v>43</v>
      </c>
      <c r="E93" s="71"/>
    </row>
    <row r="94" spans="1:5" ht="15.75" customHeight="1" x14ac:dyDescent="0.25">
      <c r="A94" s="42">
        <v>44852.672430555336</v>
      </c>
      <c r="B94" s="64">
        <v>100</v>
      </c>
      <c r="C94" s="69" t="s">
        <v>221</v>
      </c>
      <c r="D94" s="63" t="s">
        <v>43</v>
      </c>
      <c r="E94" s="71"/>
    </row>
    <row r="95" spans="1:5" ht="15.75" customHeight="1" x14ac:dyDescent="0.25">
      <c r="A95" s="42">
        <v>44852.069895833265</v>
      </c>
      <c r="B95" s="64">
        <v>109</v>
      </c>
      <c r="C95" s="69" t="s">
        <v>114</v>
      </c>
      <c r="D95" s="63" t="s">
        <v>43</v>
      </c>
      <c r="E95" s="71"/>
    </row>
    <row r="96" spans="1:5" ht="15.75" customHeight="1" x14ac:dyDescent="0.25">
      <c r="A96" s="42">
        <v>44852.058993055485</v>
      </c>
      <c r="B96" s="64">
        <v>2393</v>
      </c>
      <c r="C96" s="69" t="s">
        <v>239</v>
      </c>
      <c r="D96" s="63" t="s">
        <v>43</v>
      </c>
      <c r="E96" s="71"/>
    </row>
    <row r="97" spans="1:5" ht="15.75" customHeight="1" x14ac:dyDescent="0.25">
      <c r="A97" s="42">
        <v>44853.066932870541</v>
      </c>
      <c r="B97" s="64">
        <v>0.74</v>
      </c>
      <c r="C97" s="69" t="s">
        <v>240</v>
      </c>
      <c r="D97" s="63" t="s">
        <v>43</v>
      </c>
      <c r="E97" s="71"/>
    </row>
    <row r="98" spans="1:5" ht="15.75" customHeight="1" x14ac:dyDescent="0.25">
      <c r="A98" s="42">
        <v>44853.399791666772</v>
      </c>
      <c r="B98" s="64">
        <v>44.96</v>
      </c>
      <c r="C98" s="69" t="s">
        <v>224</v>
      </c>
      <c r="D98" s="63" t="s">
        <v>43</v>
      </c>
      <c r="E98" s="71"/>
    </row>
    <row r="99" spans="1:5" ht="15.75" customHeight="1" x14ac:dyDescent="0.25">
      <c r="A99" s="42">
        <v>44853.083217592444</v>
      </c>
      <c r="B99" s="64">
        <v>100</v>
      </c>
      <c r="C99" s="69" t="s">
        <v>241</v>
      </c>
      <c r="D99" s="63" t="s">
        <v>43</v>
      </c>
      <c r="E99" s="71"/>
    </row>
    <row r="100" spans="1:5" ht="15.75" customHeight="1" x14ac:dyDescent="0.25">
      <c r="A100" s="42">
        <v>44853.705995370168</v>
      </c>
      <c r="B100" s="64">
        <v>100</v>
      </c>
      <c r="C100" s="69" t="s">
        <v>242</v>
      </c>
      <c r="D100" s="63" t="s">
        <v>43</v>
      </c>
      <c r="E100" s="71"/>
    </row>
    <row r="101" spans="1:5" ht="15.75" customHeight="1" x14ac:dyDescent="0.25">
      <c r="A101" s="42">
        <v>44853.084918981418</v>
      </c>
      <c r="B101" s="64">
        <v>135</v>
      </c>
      <c r="C101" s="69" t="s">
        <v>243</v>
      </c>
      <c r="D101" s="63" t="s">
        <v>43</v>
      </c>
      <c r="E101" s="71"/>
    </row>
    <row r="102" spans="1:5" ht="15.75" customHeight="1" x14ac:dyDescent="0.25">
      <c r="A102" s="42">
        <v>44854.698460648302</v>
      </c>
      <c r="B102" s="64">
        <v>5</v>
      </c>
      <c r="C102" s="69" t="s">
        <v>80</v>
      </c>
      <c r="D102" s="63" t="s">
        <v>43</v>
      </c>
      <c r="E102" s="71"/>
    </row>
    <row r="103" spans="1:5" ht="15.75" customHeight="1" x14ac:dyDescent="0.25">
      <c r="A103" s="42">
        <v>44854.919583333191</v>
      </c>
      <c r="B103" s="64">
        <v>30</v>
      </c>
      <c r="C103" s="69" t="s">
        <v>108</v>
      </c>
      <c r="D103" s="63" t="s">
        <v>43</v>
      </c>
      <c r="E103" s="71"/>
    </row>
    <row r="104" spans="1:5" ht="15.75" customHeight="1" x14ac:dyDescent="0.25">
      <c r="A104" s="42">
        <v>44854.068657407537</v>
      </c>
      <c r="B104" s="64">
        <v>54</v>
      </c>
      <c r="C104" s="69" t="s">
        <v>244</v>
      </c>
      <c r="D104" s="63" t="s">
        <v>43</v>
      </c>
      <c r="E104" s="71"/>
    </row>
    <row r="105" spans="1:5" ht="15.75" customHeight="1" x14ac:dyDescent="0.25">
      <c r="A105" s="42">
        <v>44854.068599537015</v>
      </c>
      <c r="B105" s="64">
        <v>168</v>
      </c>
      <c r="C105" s="69" t="s">
        <v>117</v>
      </c>
      <c r="D105" s="63" t="s">
        <v>43</v>
      </c>
      <c r="E105" s="71"/>
    </row>
    <row r="106" spans="1:5" ht="15.75" customHeight="1" x14ac:dyDescent="0.25">
      <c r="A106" s="42">
        <v>44854.10060185194</v>
      </c>
      <c r="B106" s="64">
        <v>200</v>
      </c>
      <c r="C106" s="69" t="s">
        <v>245</v>
      </c>
      <c r="D106" s="63" t="s">
        <v>43</v>
      </c>
      <c r="E106" s="71"/>
    </row>
    <row r="107" spans="1:5" ht="15.75" customHeight="1" x14ac:dyDescent="0.25">
      <c r="A107" s="42">
        <v>44854.727245370392</v>
      </c>
      <c r="B107" s="64">
        <v>300</v>
      </c>
      <c r="C107" s="69" t="s">
        <v>246</v>
      </c>
      <c r="D107" s="63" t="s">
        <v>43</v>
      </c>
      <c r="E107" s="71"/>
    </row>
    <row r="108" spans="1:5" ht="15.75" customHeight="1" x14ac:dyDescent="0.25">
      <c r="A108" s="42">
        <v>44854.061597221997</v>
      </c>
      <c r="B108" s="64">
        <v>336</v>
      </c>
      <c r="C108" s="69" t="s">
        <v>247</v>
      </c>
      <c r="D108" s="63" t="s">
        <v>43</v>
      </c>
      <c r="E108" s="71"/>
    </row>
    <row r="109" spans="1:5" ht="15.75" customHeight="1" x14ac:dyDescent="0.25">
      <c r="A109" s="42">
        <v>44854.063449074049</v>
      </c>
      <c r="B109" s="64">
        <v>500</v>
      </c>
      <c r="C109" s="69" t="s">
        <v>248</v>
      </c>
      <c r="D109" s="63" t="s">
        <v>43</v>
      </c>
      <c r="E109" s="71"/>
    </row>
    <row r="110" spans="1:5" ht="15.75" customHeight="1" x14ac:dyDescent="0.25">
      <c r="A110" s="42">
        <v>44854.072210648097</v>
      </c>
      <c r="B110" s="64">
        <v>1097</v>
      </c>
      <c r="C110" s="69" t="s">
        <v>249</v>
      </c>
      <c r="D110" s="63" t="s">
        <v>43</v>
      </c>
      <c r="E110" s="71"/>
    </row>
    <row r="111" spans="1:5" ht="15.75" customHeight="1" x14ac:dyDescent="0.25">
      <c r="A111" s="42">
        <v>44854.070081018377</v>
      </c>
      <c r="B111" s="64">
        <v>1500</v>
      </c>
      <c r="C111" s="69" t="s">
        <v>250</v>
      </c>
      <c r="D111" s="63" t="s">
        <v>43</v>
      </c>
      <c r="E111" s="71"/>
    </row>
    <row r="112" spans="1:5" ht="15.75" customHeight="1" x14ac:dyDescent="0.25">
      <c r="A112" s="42">
        <v>44855.801481481642</v>
      </c>
      <c r="B112" s="64">
        <v>300</v>
      </c>
      <c r="C112" s="69" t="s">
        <v>251</v>
      </c>
      <c r="D112" s="63" t="s">
        <v>43</v>
      </c>
      <c r="E112" s="71"/>
    </row>
    <row r="113" spans="1:5" ht="15.75" customHeight="1" x14ac:dyDescent="0.25">
      <c r="A113" s="42">
        <v>44855.967696759384</v>
      </c>
      <c r="B113" s="64">
        <v>2000</v>
      </c>
      <c r="C113" s="69" t="s">
        <v>42</v>
      </c>
      <c r="D113" s="63" t="s">
        <v>43</v>
      </c>
      <c r="E113" s="71"/>
    </row>
    <row r="114" spans="1:5" ht="15.75" customHeight="1" x14ac:dyDescent="0.25">
      <c r="A114" s="42">
        <v>44856.257407407276</v>
      </c>
      <c r="B114" s="64">
        <v>63</v>
      </c>
      <c r="C114" s="69" t="s">
        <v>83</v>
      </c>
      <c r="D114" s="63" t="s">
        <v>43</v>
      </c>
      <c r="E114" s="71"/>
    </row>
    <row r="115" spans="1:5" ht="15.75" customHeight="1" x14ac:dyDescent="0.25">
      <c r="A115" s="42">
        <v>44856.25827546278</v>
      </c>
      <c r="B115" s="64">
        <v>191</v>
      </c>
      <c r="C115" s="69" t="s">
        <v>252</v>
      </c>
      <c r="D115" s="63" t="s">
        <v>43</v>
      </c>
      <c r="E115" s="71"/>
    </row>
    <row r="116" spans="1:5" ht="15.75" customHeight="1" x14ac:dyDescent="0.25">
      <c r="A116" s="42">
        <v>44856.255763888825</v>
      </c>
      <c r="B116" s="64">
        <v>300</v>
      </c>
      <c r="C116" s="69" t="s">
        <v>116</v>
      </c>
      <c r="D116" s="63" t="s">
        <v>43</v>
      </c>
      <c r="E116" s="71"/>
    </row>
    <row r="117" spans="1:5" ht="15.75" customHeight="1" x14ac:dyDescent="0.25">
      <c r="A117" s="42">
        <v>44856.256493055727</v>
      </c>
      <c r="B117" s="64">
        <v>391</v>
      </c>
      <c r="C117" s="69" t="s">
        <v>253</v>
      </c>
      <c r="D117" s="63" t="s">
        <v>43</v>
      </c>
      <c r="E117" s="71"/>
    </row>
    <row r="118" spans="1:5" ht="15.75" customHeight="1" x14ac:dyDescent="0.25">
      <c r="A118" s="42">
        <v>44857.76090277778</v>
      </c>
      <c r="B118" s="64">
        <v>50</v>
      </c>
      <c r="C118" s="69" t="s">
        <v>254</v>
      </c>
      <c r="D118" s="63" t="s">
        <v>43</v>
      </c>
      <c r="E118" s="71"/>
    </row>
    <row r="119" spans="1:5" ht="15.75" customHeight="1" x14ac:dyDescent="0.25">
      <c r="A119" s="42">
        <v>44857.32929398166</v>
      </c>
      <c r="B119" s="64">
        <v>83</v>
      </c>
      <c r="C119" s="69" t="s">
        <v>255</v>
      </c>
      <c r="D119" s="63" t="s">
        <v>43</v>
      </c>
      <c r="E119" s="71"/>
    </row>
    <row r="120" spans="1:5" ht="15.75" customHeight="1" x14ac:dyDescent="0.25">
      <c r="A120" s="42">
        <v>44857.331122685224</v>
      </c>
      <c r="B120" s="64">
        <v>95</v>
      </c>
      <c r="C120" s="69" t="s">
        <v>256</v>
      </c>
      <c r="D120" s="63" t="s">
        <v>43</v>
      </c>
      <c r="E120" s="71"/>
    </row>
    <row r="121" spans="1:5" ht="15.75" customHeight="1" x14ac:dyDescent="0.25">
      <c r="A121" s="42">
        <v>44857.328344907612</v>
      </c>
      <c r="B121" s="64">
        <v>160</v>
      </c>
      <c r="C121" s="69" t="s">
        <v>257</v>
      </c>
      <c r="D121" s="63" t="s">
        <v>43</v>
      </c>
      <c r="E121" s="71"/>
    </row>
    <row r="122" spans="1:5" ht="15.75" customHeight="1" x14ac:dyDescent="0.25">
      <c r="A122" s="42">
        <v>44857.58744212985</v>
      </c>
      <c r="B122" s="64">
        <v>160</v>
      </c>
      <c r="C122" s="69" t="s">
        <v>258</v>
      </c>
      <c r="D122" s="63" t="s">
        <v>43</v>
      </c>
      <c r="E122" s="71"/>
    </row>
    <row r="123" spans="1:5" ht="15.75" customHeight="1" x14ac:dyDescent="0.25">
      <c r="A123" s="42">
        <v>44857.389074074104</v>
      </c>
      <c r="B123" s="64">
        <v>300</v>
      </c>
      <c r="C123" s="69" t="s">
        <v>259</v>
      </c>
      <c r="D123" s="63" t="s">
        <v>43</v>
      </c>
      <c r="E123" s="71"/>
    </row>
    <row r="124" spans="1:5" ht="15.75" customHeight="1" x14ac:dyDescent="0.25">
      <c r="A124" s="42">
        <v>44858.111932870466</v>
      </c>
      <c r="B124" s="64">
        <v>7</v>
      </c>
      <c r="C124" s="69" t="s">
        <v>120</v>
      </c>
      <c r="D124" s="63" t="s">
        <v>43</v>
      </c>
      <c r="E124" s="71"/>
    </row>
    <row r="125" spans="1:5" ht="15.75" customHeight="1" x14ac:dyDescent="0.25">
      <c r="A125" s="42">
        <v>44858.671111111064</v>
      </c>
      <c r="B125" s="64">
        <v>50</v>
      </c>
      <c r="C125" s="69" t="s">
        <v>221</v>
      </c>
      <c r="D125" s="63" t="s">
        <v>43</v>
      </c>
      <c r="E125" s="71"/>
    </row>
    <row r="126" spans="1:5" ht="15.75" customHeight="1" x14ac:dyDescent="0.25">
      <c r="A126" s="42">
        <v>44858.111342592631</v>
      </c>
      <c r="B126" s="64">
        <v>61</v>
      </c>
      <c r="C126" s="69" t="s">
        <v>260</v>
      </c>
      <c r="D126" s="63" t="s">
        <v>43</v>
      </c>
      <c r="E126" s="71"/>
    </row>
    <row r="127" spans="1:5" ht="15.75" customHeight="1" x14ac:dyDescent="0.25">
      <c r="A127" s="42">
        <v>44858.110902777873</v>
      </c>
      <c r="B127" s="64">
        <v>114</v>
      </c>
      <c r="C127" s="69" t="s">
        <v>261</v>
      </c>
      <c r="D127" s="63" t="s">
        <v>43</v>
      </c>
      <c r="E127" s="71"/>
    </row>
    <row r="128" spans="1:5" ht="15.75" customHeight="1" x14ac:dyDescent="0.25">
      <c r="A128" s="42">
        <v>44858.110995370429</v>
      </c>
      <c r="B128" s="64">
        <v>1342</v>
      </c>
      <c r="C128" s="69" t="s">
        <v>119</v>
      </c>
      <c r="D128" s="63" t="s">
        <v>43</v>
      </c>
      <c r="E128" s="71"/>
    </row>
    <row r="129" spans="1:5" ht="15.75" customHeight="1" x14ac:dyDescent="0.25">
      <c r="A129" s="42">
        <v>44858.2706365739</v>
      </c>
      <c r="B129" s="64">
        <v>2500</v>
      </c>
      <c r="C129" s="69" t="s">
        <v>44</v>
      </c>
      <c r="D129" s="63" t="s">
        <v>43</v>
      </c>
      <c r="E129" s="71"/>
    </row>
    <row r="130" spans="1:5" ht="15.75" customHeight="1" x14ac:dyDescent="0.25">
      <c r="A130" s="42">
        <v>44858.110925925896</v>
      </c>
      <c r="B130" s="64">
        <v>3658</v>
      </c>
      <c r="C130" s="69" t="s">
        <v>84</v>
      </c>
      <c r="D130" s="63" t="s">
        <v>43</v>
      </c>
      <c r="E130" s="71"/>
    </row>
    <row r="131" spans="1:5" ht="15.75" customHeight="1" x14ac:dyDescent="0.25">
      <c r="A131" s="42">
        <v>44859.533206018619</v>
      </c>
      <c r="B131" s="64">
        <v>5</v>
      </c>
      <c r="C131" s="69" t="s">
        <v>262</v>
      </c>
      <c r="D131" s="63" t="s">
        <v>43</v>
      </c>
      <c r="E131" s="71"/>
    </row>
    <row r="132" spans="1:5" ht="15.75" customHeight="1" x14ac:dyDescent="0.25">
      <c r="A132" s="42">
        <v>44859.097222222015</v>
      </c>
      <c r="B132" s="64">
        <v>100</v>
      </c>
      <c r="C132" s="69" t="s">
        <v>263</v>
      </c>
      <c r="D132" s="63" t="s">
        <v>43</v>
      </c>
      <c r="E132" s="71"/>
    </row>
    <row r="133" spans="1:5" ht="15.75" customHeight="1" x14ac:dyDescent="0.25">
      <c r="A133" s="42">
        <v>44859.788831018377</v>
      </c>
      <c r="B133" s="64">
        <v>100</v>
      </c>
      <c r="C133" s="69" t="s">
        <v>264</v>
      </c>
      <c r="D133" s="63" t="s">
        <v>43</v>
      </c>
      <c r="E133" s="71"/>
    </row>
    <row r="134" spans="1:5" ht="15.75" customHeight="1" x14ac:dyDescent="0.25">
      <c r="A134" s="42">
        <v>44859.0859375</v>
      </c>
      <c r="B134" s="64">
        <v>204</v>
      </c>
      <c r="C134" s="69" t="s">
        <v>265</v>
      </c>
      <c r="D134" s="63" t="s">
        <v>43</v>
      </c>
      <c r="E134" s="71"/>
    </row>
    <row r="135" spans="1:5" ht="15.75" customHeight="1" x14ac:dyDescent="0.25">
      <c r="A135" s="42">
        <v>44859.068715277594</v>
      </c>
      <c r="B135" s="64">
        <v>320</v>
      </c>
      <c r="C135" s="69" t="s">
        <v>85</v>
      </c>
      <c r="D135" s="63" t="s">
        <v>43</v>
      </c>
      <c r="E135" s="71"/>
    </row>
    <row r="136" spans="1:5" ht="15.75" customHeight="1" x14ac:dyDescent="0.25">
      <c r="A136" s="42">
        <v>44860.691296296194</v>
      </c>
      <c r="B136" s="64">
        <v>1000</v>
      </c>
      <c r="C136" s="69" t="s">
        <v>266</v>
      </c>
      <c r="D136" s="63" t="s">
        <v>43</v>
      </c>
      <c r="E136" s="71"/>
    </row>
    <row r="137" spans="1:5" ht="15.75" customHeight="1" x14ac:dyDescent="0.25">
      <c r="A137" s="42">
        <v>44861.071701388806</v>
      </c>
      <c r="B137" s="64">
        <v>6</v>
      </c>
      <c r="C137" s="69" t="s">
        <v>122</v>
      </c>
      <c r="D137" s="63" t="s">
        <v>43</v>
      </c>
      <c r="E137" s="71"/>
    </row>
    <row r="138" spans="1:5" ht="15.75" customHeight="1" x14ac:dyDescent="0.25">
      <c r="A138" s="42">
        <v>44861.758229166735</v>
      </c>
      <c r="B138" s="64">
        <v>11.31</v>
      </c>
      <c r="C138" s="69" t="s">
        <v>81</v>
      </c>
      <c r="D138" s="63" t="s">
        <v>43</v>
      </c>
      <c r="E138" s="71"/>
    </row>
    <row r="139" spans="1:5" ht="15.75" customHeight="1" x14ac:dyDescent="0.25">
      <c r="A139" s="42">
        <v>44861.414224537089</v>
      </c>
      <c r="B139" s="64">
        <v>15</v>
      </c>
      <c r="C139" s="69" t="s">
        <v>86</v>
      </c>
      <c r="D139" s="63" t="s">
        <v>43</v>
      </c>
      <c r="E139" s="71"/>
    </row>
    <row r="140" spans="1:5" ht="15.75" customHeight="1" x14ac:dyDescent="0.25">
      <c r="A140" s="42">
        <v>44861.064155092463</v>
      </c>
      <c r="B140" s="64">
        <v>43</v>
      </c>
      <c r="C140" s="69" t="s">
        <v>121</v>
      </c>
      <c r="D140" s="63" t="s">
        <v>43</v>
      </c>
      <c r="E140" s="71"/>
    </row>
    <row r="141" spans="1:5" ht="15.75" customHeight="1" x14ac:dyDescent="0.25">
      <c r="A141" s="42">
        <v>44861.309062500019</v>
      </c>
      <c r="B141" s="64">
        <v>50</v>
      </c>
      <c r="C141" s="69" t="s">
        <v>221</v>
      </c>
      <c r="D141" s="63" t="s">
        <v>43</v>
      </c>
      <c r="E141" s="71"/>
    </row>
    <row r="142" spans="1:5" ht="15.75" customHeight="1" x14ac:dyDescent="0.25">
      <c r="A142" s="42">
        <v>44861.480416666716</v>
      </c>
      <c r="B142" s="64">
        <v>500</v>
      </c>
      <c r="C142" s="69" t="s">
        <v>267</v>
      </c>
      <c r="D142" s="63" t="s">
        <v>43</v>
      </c>
      <c r="E142" s="71"/>
    </row>
    <row r="143" spans="1:5" ht="15.75" customHeight="1" x14ac:dyDescent="0.25">
      <c r="A143" s="42">
        <v>44862.674120370299</v>
      </c>
      <c r="B143" s="64">
        <v>100</v>
      </c>
      <c r="C143" s="69" t="s">
        <v>189</v>
      </c>
      <c r="D143" s="63" t="s">
        <v>43</v>
      </c>
      <c r="E143" s="71"/>
    </row>
    <row r="144" spans="1:5" ht="15.75" customHeight="1" x14ac:dyDescent="0.25">
      <c r="A144" s="42">
        <v>44862.546168981586</v>
      </c>
      <c r="B144" s="64">
        <v>100</v>
      </c>
      <c r="C144" s="69" t="s">
        <v>268</v>
      </c>
      <c r="D144" s="63" t="s">
        <v>43</v>
      </c>
      <c r="E144" s="71"/>
    </row>
    <row r="145" spans="1:5" ht="15.75" customHeight="1" x14ac:dyDescent="0.25">
      <c r="A145" s="42">
        <v>44862.077256944496</v>
      </c>
      <c r="B145" s="64">
        <v>178</v>
      </c>
      <c r="C145" s="69" t="s">
        <v>123</v>
      </c>
      <c r="D145" s="63" t="s">
        <v>43</v>
      </c>
      <c r="E145" s="71"/>
    </row>
    <row r="146" spans="1:5" ht="15.75" customHeight="1" x14ac:dyDescent="0.25">
      <c r="A146" s="42">
        <v>44862.069930555765</v>
      </c>
      <c r="B146" s="64">
        <v>500</v>
      </c>
      <c r="C146" s="69" t="s">
        <v>269</v>
      </c>
      <c r="D146" s="63" t="s">
        <v>43</v>
      </c>
      <c r="E146" s="71"/>
    </row>
    <row r="147" spans="1:5" ht="15.75" customHeight="1" x14ac:dyDescent="0.25">
      <c r="A147" s="42">
        <v>44862.068009259179</v>
      </c>
      <c r="B147" s="64">
        <v>1480</v>
      </c>
      <c r="C147" s="69" t="s">
        <v>124</v>
      </c>
      <c r="D147" s="63" t="s">
        <v>43</v>
      </c>
      <c r="E147" s="71"/>
    </row>
    <row r="148" spans="1:5" ht="15.75" customHeight="1" x14ac:dyDescent="0.25">
      <c r="A148" s="42">
        <v>44863.42283564806</v>
      </c>
      <c r="B148" s="64">
        <v>176</v>
      </c>
      <c r="C148" s="69" t="s">
        <v>270</v>
      </c>
      <c r="D148" s="63" t="s">
        <v>43</v>
      </c>
      <c r="E148" s="71"/>
    </row>
    <row r="149" spans="1:5" ht="15.75" customHeight="1" x14ac:dyDescent="0.25">
      <c r="A149" s="42">
        <v>44863.162372685038</v>
      </c>
      <c r="B149" s="64">
        <v>321</v>
      </c>
      <c r="C149" s="69" t="s">
        <v>271</v>
      </c>
      <c r="D149" s="63" t="s">
        <v>43</v>
      </c>
      <c r="E149" s="71"/>
    </row>
    <row r="150" spans="1:5" ht="15.75" customHeight="1" x14ac:dyDescent="0.25">
      <c r="A150" s="42">
        <v>44863.16255787015</v>
      </c>
      <c r="B150" s="64">
        <v>453</v>
      </c>
      <c r="C150" s="69" t="s">
        <v>272</v>
      </c>
      <c r="D150" s="63" t="s">
        <v>43</v>
      </c>
      <c r="E150" s="71"/>
    </row>
    <row r="151" spans="1:5" ht="15.75" customHeight="1" x14ac:dyDescent="0.25">
      <c r="A151" s="42">
        <v>44863.16180555569</v>
      </c>
      <c r="B151" s="64">
        <v>500</v>
      </c>
      <c r="C151" s="69" t="s">
        <v>118</v>
      </c>
      <c r="D151" s="63" t="s">
        <v>43</v>
      </c>
      <c r="E151" s="71"/>
    </row>
    <row r="152" spans="1:5" ht="15.75" customHeight="1" x14ac:dyDescent="0.25">
      <c r="A152" s="42">
        <v>44863.163958333433</v>
      </c>
      <c r="B152" s="64">
        <v>501</v>
      </c>
      <c r="C152" s="69" t="s">
        <v>273</v>
      </c>
      <c r="D152" s="63" t="s">
        <v>43</v>
      </c>
      <c r="E152" s="71"/>
    </row>
    <row r="153" spans="1:5" ht="15.75" customHeight="1" x14ac:dyDescent="0.25">
      <c r="A153" s="42">
        <v>44864.757002315018</v>
      </c>
      <c r="B153" s="64">
        <v>50</v>
      </c>
      <c r="C153" s="69" t="s">
        <v>274</v>
      </c>
      <c r="D153" s="63" t="s">
        <v>43</v>
      </c>
      <c r="E153" s="71"/>
    </row>
    <row r="154" spans="1:5" ht="15.75" customHeight="1" x14ac:dyDescent="0.25">
      <c r="A154" s="42">
        <v>44864.539849536959</v>
      </c>
      <c r="B154" s="64">
        <v>160</v>
      </c>
      <c r="C154" s="69" t="s">
        <v>258</v>
      </c>
      <c r="D154" s="63" t="s">
        <v>43</v>
      </c>
      <c r="E154" s="71"/>
    </row>
    <row r="155" spans="1:5" ht="15.75" customHeight="1" x14ac:dyDescent="0.25">
      <c r="A155" s="42">
        <v>44864.500856481493</v>
      </c>
      <c r="B155" s="64">
        <v>500</v>
      </c>
      <c r="C155" s="69" t="s">
        <v>275</v>
      </c>
      <c r="D155" s="63" t="s">
        <v>43</v>
      </c>
      <c r="E155" s="71"/>
    </row>
    <row r="156" spans="1:5" ht="15.75" customHeight="1" x14ac:dyDescent="0.25">
      <c r="A156" s="42">
        <v>44864.616678240709</v>
      </c>
      <c r="B156" s="64">
        <v>1000</v>
      </c>
      <c r="C156" s="69" t="s">
        <v>276</v>
      </c>
      <c r="D156" s="63" t="s">
        <v>43</v>
      </c>
      <c r="E156" s="71"/>
    </row>
    <row r="157" spans="1:5" ht="15.75" customHeight="1" x14ac:dyDescent="0.25">
      <c r="A157" s="42">
        <v>44864.686736111064</v>
      </c>
      <c r="B157" s="64">
        <v>1000</v>
      </c>
      <c r="C157" s="69" t="s">
        <v>277</v>
      </c>
      <c r="D157" s="63" t="s">
        <v>43</v>
      </c>
      <c r="E157" s="71"/>
    </row>
    <row r="158" spans="1:5" ht="15.75" customHeight="1" x14ac:dyDescent="0.25">
      <c r="A158" s="42">
        <v>44865.190416666679</v>
      </c>
      <c r="B158" s="64">
        <v>100</v>
      </c>
      <c r="C158" s="69" t="s">
        <v>278</v>
      </c>
      <c r="D158" s="63" t="s">
        <v>43</v>
      </c>
      <c r="E158" s="71"/>
    </row>
    <row r="159" spans="1:5" ht="15.75" customHeight="1" x14ac:dyDescent="0.25">
      <c r="A159" s="42">
        <v>44865.600879629608</v>
      </c>
      <c r="B159" s="64">
        <v>300</v>
      </c>
      <c r="C159" s="69" t="s">
        <v>279</v>
      </c>
      <c r="D159" s="63" t="s">
        <v>43</v>
      </c>
      <c r="E159" s="71"/>
    </row>
    <row r="160" spans="1:5" ht="15.75" customHeight="1" x14ac:dyDescent="0.25">
      <c r="A160" s="42">
        <v>44865.190740740858</v>
      </c>
      <c r="B160" s="64">
        <v>400</v>
      </c>
      <c r="C160" s="69" t="s">
        <v>280</v>
      </c>
      <c r="D160" s="63" t="s">
        <v>43</v>
      </c>
      <c r="E160" s="71"/>
    </row>
    <row r="161" spans="1:5" ht="15" customHeight="1" x14ac:dyDescent="0.25">
      <c r="A161" s="35" t="s">
        <v>10</v>
      </c>
      <c r="B161" s="41">
        <f>SUM(B11:B160)</f>
        <v>53861.689999999995</v>
      </c>
      <c r="C161" s="131"/>
      <c r="D161" s="132"/>
      <c r="E161" s="70"/>
    </row>
    <row r="162" spans="1:5" ht="15" customHeight="1" x14ac:dyDescent="0.25">
      <c r="A162" s="130" t="s">
        <v>70</v>
      </c>
      <c r="B162" s="130"/>
      <c r="C162" s="130"/>
      <c r="D162" s="130"/>
      <c r="E162" s="10"/>
    </row>
    <row r="163" spans="1:5" ht="15.75" customHeight="1" x14ac:dyDescent="0.25">
      <c r="A163" s="42">
        <v>44848.756701388862</v>
      </c>
      <c r="B163" s="64">
        <v>500</v>
      </c>
      <c r="C163" s="69" t="s">
        <v>78</v>
      </c>
      <c r="D163" s="63" t="s">
        <v>43</v>
      </c>
      <c r="E163" s="71"/>
    </row>
    <row r="164" spans="1:5" ht="15.75" customHeight="1" x14ac:dyDescent="0.25">
      <c r="A164" s="35" t="s">
        <v>10</v>
      </c>
      <c r="B164" s="41">
        <f>SUM(B163:B163)</f>
        <v>500</v>
      </c>
      <c r="C164" s="69"/>
      <c r="D164" s="63"/>
      <c r="E164" s="71"/>
    </row>
    <row r="165" spans="1:5" ht="15" customHeight="1" x14ac:dyDescent="0.25">
      <c r="A165" s="128" t="s">
        <v>31</v>
      </c>
      <c r="B165" s="128"/>
      <c r="C165" s="128"/>
      <c r="D165" s="128"/>
      <c r="E165" s="10"/>
    </row>
    <row r="166" spans="1:5" ht="30" customHeight="1" x14ac:dyDescent="0.25">
      <c r="A166" s="95">
        <v>44835</v>
      </c>
      <c r="B166" s="96">
        <v>98699</v>
      </c>
      <c r="C166" s="129" t="s">
        <v>41</v>
      </c>
      <c r="D166" s="129"/>
      <c r="E166" s="97" t="s">
        <v>20</v>
      </c>
    </row>
    <row r="167" spans="1:5" ht="30" customHeight="1" x14ac:dyDescent="0.25">
      <c r="A167" s="95">
        <v>44835</v>
      </c>
      <c r="B167" s="96">
        <v>2415000</v>
      </c>
      <c r="C167" s="99" t="s">
        <v>60</v>
      </c>
      <c r="D167" s="99"/>
      <c r="E167" s="97"/>
    </row>
    <row r="168" spans="1:5" ht="30" customHeight="1" x14ac:dyDescent="0.25">
      <c r="A168" s="95">
        <v>44835</v>
      </c>
      <c r="B168" s="96">
        <v>236327</v>
      </c>
      <c r="C168" s="99" t="s">
        <v>281</v>
      </c>
      <c r="D168" s="99"/>
      <c r="E168" s="97"/>
    </row>
    <row r="169" spans="1:5" ht="43.5" customHeight="1" x14ac:dyDescent="0.25">
      <c r="A169" s="95"/>
      <c r="B169" s="96"/>
      <c r="C169" s="99"/>
      <c r="D169" s="99"/>
      <c r="E169" s="102"/>
    </row>
    <row r="170" spans="1:5" ht="15" customHeight="1" x14ac:dyDescent="0.25">
      <c r="A170" s="73" t="s">
        <v>10</v>
      </c>
      <c r="B170" s="72">
        <f>SUM(B166:B169)</f>
        <v>2750026</v>
      </c>
      <c r="C170" s="127"/>
      <c r="D170" s="127"/>
      <c r="E170" s="70"/>
    </row>
    <row r="171" spans="1:5" ht="15" customHeight="1" x14ac:dyDescent="0.25">
      <c r="A171" s="26" t="s">
        <v>17</v>
      </c>
      <c r="B171" s="39">
        <f>B161+B164+B170</f>
        <v>2804387.69</v>
      </c>
      <c r="C171" s="6"/>
      <c r="D171" s="38"/>
      <c r="E171" s="10"/>
    </row>
  </sheetData>
  <sheetProtection formatCells="0" formatColumns="0" formatRows="0" insertColumns="0" insertRows="0" insertHyperlinks="0" deleteColumns="0" deleteRows="0" sort="0" autoFilter="0" pivotTables="0"/>
  <mergeCells count="11">
    <mergeCell ref="C170:D170"/>
    <mergeCell ref="A165:D165"/>
    <mergeCell ref="C166:D166"/>
    <mergeCell ref="A10:D10"/>
    <mergeCell ref="C161:D161"/>
    <mergeCell ref="A162:D162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</sheetPr>
  <dimension ref="A1:D86"/>
  <sheetViews>
    <sheetView workbookViewId="0">
      <selection activeCell="B5" sqref="B5:D5"/>
    </sheetView>
  </sheetViews>
  <sheetFormatPr defaultColWidth="9.140625" defaultRowHeight="15" x14ac:dyDescent="0.25"/>
  <cols>
    <col min="1" max="1" width="16.5703125" style="85" customWidth="1"/>
    <col min="2" max="2" width="24.85546875" style="85" customWidth="1"/>
    <col min="3" max="3" width="25.5703125" style="85" customWidth="1"/>
    <col min="4" max="4" width="56.28515625" style="85" customWidth="1"/>
    <col min="5" max="5" width="23.42578125" style="85" customWidth="1"/>
    <col min="6" max="16384" width="9.140625" style="85"/>
  </cols>
  <sheetData>
    <row r="1" spans="1:4" ht="18.75" x14ac:dyDescent="0.3">
      <c r="B1" s="121" t="s">
        <v>0</v>
      </c>
      <c r="C1" s="121"/>
      <c r="D1" s="121"/>
    </row>
    <row r="2" spans="1:4" ht="18.75" x14ac:dyDescent="0.3">
      <c r="B2" s="121" t="s">
        <v>19</v>
      </c>
      <c r="C2" s="121"/>
      <c r="D2" s="121"/>
    </row>
    <row r="3" spans="1:4" x14ac:dyDescent="0.25">
      <c r="B3" s="86"/>
    </row>
    <row r="4" spans="1:4" ht="18.75" x14ac:dyDescent="0.3">
      <c r="B4" s="87" t="s">
        <v>36</v>
      </c>
      <c r="C4" s="88"/>
      <c r="D4" s="88"/>
    </row>
    <row r="5" spans="1:4" ht="18.75" x14ac:dyDescent="0.25">
      <c r="B5" s="122"/>
      <c r="C5" s="122"/>
      <c r="D5" s="122"/>
    </row>
    <row r="6" spans="1:4" ht="18.75" x14ac:dyDescent="0.3">
      <c r="B6" s="123" t="str">
        <f>Отчет!B6</f>
        <v>за октябрь 2022 года</v>
      </c>
      <c r="C6" s="124"/>
      <c r="D6" s="43"/>
    </row>
    <row r="7" spans="1:4" x14ac:dyDescent="0.25">
      <c r="B7" s="86"/>
    </row>
    <row r="8" spans="1:4" ht="45" x14ac:dyDescent="0.25">
      <c r="A8" s="16" t="s">
        <v>25</v>
      </c>
      <c r="B8" s="18" t="s">
        <v>8</v>
      </c>
      <c r="C8" s="17" t="s">
        <v>27</v>
      </c>
      <c r="D8" s="19" t="s">
        <v>13</v>
      </c>
    </row>
    <row r="9" spans="1:4" x14ac:dyDescent="0.25">
      <c r="A9" s="89">
        <v>44837</v>
      </c>
      <c r="B9" s="90">
        <v>500</v>
      </c>
      <c r="C9" s="90" t="s">
        <v>38</v>
      </c>
      <c r="D9" s="92" t="s">
        <v>76</v>
      </c>
    </row>
    <row r="10" spans="1:4" x14ac:dyDescent="0.25">
      <c r="A10" s="89">
        <v>44837</v>
      </c>
      <c r="B10" s="90">
        <v>300</v>
      </c>
      <c r="C10" s="90" t="s">
        <v>38</v>
      </c>
      <c r="D10" s="92" t="s">
        <v>76</v>
      </c>
    </row>
    <row r="11" spans="1:4" x14ac:dyDescent="0.25">
      <c r="A11" s="89">
        <v>44839</v>
      </c>
      <c r="B11" s="90">
        <v>3500</v>
      </c>
      <c r="C11" s="90" t="s">
        <v>151</v>
      </c>
      <c r="D11" s="92" t="s">
        <v>76</v>
      </c>
    </row>
    <row r="12" spans="1:4" x14ac:dyDescent="0.25">
      <c r="A12" s="89">
        <v>44843</v>
      </c>
      <c r="B12" s="90">
        <v>300</v>
      </c>
      <c r="C12" s="90" t="s">
        <v>38</v>
      </c>
      <c r="D12" s="92" t="s">
        <v>12</v>
      </c>
    </row>
    <row r="13" spans="1:4" x14ac:dyDescent="0.25">
      <c r="A13" s="89">
        <v>44851</v>
      </c>
      <c r="B13" s="90">
        <v>2500</v>
      </c>
      <c r="C13" s="90" t="s">
        <v>38</v>
      </c>
      <c r="D13" s="92" t="s">
        <v>76</v>
      </c>
    </row>
    <row r="14" spans="1:4" x14ac:dyDescent="0.25">
      <c r="A14" s="89">
        <v>44852</v>
      </c>
      <c r="B14" s="90">
        <v>500</v>
      </c>
      <c r="C14" s="90" t="s">
        <v>152</v>
      </c>
      <c r="D14" s="92" t="s">
        <v>76</v>
      </c>
    </row>
    <row r="15" spans="1:4" x14ac:dyDescent="0.25">
      <c r="A15" s="89">
        <v>44852</v>
      </c>
      <c r="B15" s="90">
        <v>250</v>
      </c>
      <c r="C15" s="90" t="s">
        <v>38</v>
      </c>
      <c r="D15" s="92" t="s">
        <v>76</v>
      </c>
    </row>
    <row r="16" spans="1:4" x14ac:dyDescent="0.25">
      <c r="A16" s="89">
        <v>44852</v>
      </c>
      <c r="B16" s="90">
        <v>500</v>
      </c>
      <c r="C16" s="90" t="s">
        <v>38</v>
      </c>
      <c r="D16" s="92" t="s">
        <v>76</v>
      </c>
    </row>
    <row r="17" spans="1:4" x14ac:dyDescent="0.25">
      <c r="A17" s="89">
        <v>44852</v>
      </c>
      <c r="B17" s="90">
        <v>500</v>
      </c>
      <c r="C17" s="90" t="s">
        <v>38</v>
      </c>
      <c r="D17" s="92" t="s">
        <v>76</v>
      </c>
    </row>
    <row r="18" spans="1:4" x14ac:dyDescent="0.25">
      <c r="A18" s="89">
        <v>44852</v>
      </c>
      <c r="B18" s="90">
        <v>25</v>
      </c>
      <c r="C18" s="90" t="s">
        <v>153</v>
      </c>
      <c r="D18" s="92" t="s">
        <v>76</v>
      </c>
    </row>
    <row r="19" spans="1:4" x14ac:dyDescent="0.25">
      <c r="A19" s="89">
        <v>44852</v>
      </c>
      <c r="B19" s="90">
        <v>50</v>
      </c>
      <c r="C19" s="90" t="s">
        <v>154</v>
      </c>
      <c r="D19" s="92" t="s">
        <v>76</v>
      </c>
    </row>
    <row r="20" spans="1:4" x14ac:dyDescent="0.25">
      <c r="A20" s="89">
        <v>44852</v>
      </c>
      <c r="B20" s="90">
        <v>100</v>
      </c>
      <c r="C20" s="90" t="s">
        <v>38</v>
      </c>
      <c r="D20" s="92" t="s">
        <v>76</v>
      </c>
    </row>
    <row r="21" spans="1:4" x14ac:dyDescent="0.25">
      <c r="A21" s="89">
        <v>44852</v>
      </c>
      <c r="B21" s="90">
        <v>300</v>
      </c>
      <c r="C21" s="90" t="s">
        <v>38</v>
      </c>
      <c r="D21" s="92" t="s">
        <v>76</v>
      </c>
    </row>
    <row r="22" spans="1:4" x14ac:dyDescent="0.25">
      <c r="A22" s="89">
        <v>44852</v>
      </c>
      <c r="B22" s="90">
        <v>100</v>
      </c>
      <c r="C22" s="90" t="s">
        <v>38</v>
      </c>
      <c r="D22" s="92" t="s">
        <v>76</v>
      </c>
    </row>
    <row r="23" spans="1:4" x14ac:dyDescent="0.25">
      <c r="A23" s="89">
        <v>44852</v>
      </c>
      <c r="B23" s="90">
        <v>400</v>
      </c>
      <c r="C23" s="90" t="s">
        <v>38</v>
      </c>
      <c r="D23" s="92" t="s">
        <v>76</v>
      </c>
    </row>
    <row r="24" spans="1:4" x14ac:dyDescent="0.25">
      <c r="A24" s="89">
        <v>44852</v>
      </c>
      <c r="B24" s="90">
        <v>1000</v>
      </c>
      <c r="C24" s="90" t="s">
        <v>155</v>
      </c>
      <c r="D24" s="92" t="s">
        <v>76</v>
      </c>
    </row>
    <row r="25" spans="1:4" x14ac:dyDescent="0.25">
      <c r="A25" s="89">
        <v>44852</v>
      </c>
      <c r="B25" s="90">
        <v>500</v>
      </c>
      <c r="C25" s="90" t="s">
        <v>156</v>
      </c>
      <c r="D25" s="92" t="s">
        <v>76</v>
      </c>
    </row>
    <row r="26" spans="1:4" x14ac:dyDescent="0.25">
      <c r="A26" s="89">
        <v>44852</v>
      </c>
      <c r="B26" s="90">
        <v>300</v>
      </c>
      <c r="C26" s="90" t="s">
        <v>38</v>
      </c>
      <c r="D26" s="92" t="s">
        <v>76</v>
      </c>
    </row>
    <row r="27" spans="1:4" x14ac:dyDescent="0.25">
      <c r="A27" s="89">
        <v>44852</v>
      </c>
      <c r="B27" s="90">
        <v>300</v>
      </c>
      <c r="C27" s="90" t="s">
        <v>38</v>
      </c>
      <c r="D27" s="92" t="s">
        <v>12</v>
      </c>
    </row>
    <row r="28" spans="1:4" x14ac:dyDescent="0.25">
      <c r="A28" s="89">
        <v>44852</v>
      </c>
      <c r="B28" s="90">
        <v>500</v>
      </c>
      <c r="C28" s="90" t="s">
        <v>157</v>
      </c>
      <c r="D28" s="92" t="s">
        <v>76</v>
      </c>
    </row>
    <row r="29" spans="1:4" x14ac:dyDescent="0.25">
      <c r="A29" s="89">
        <v>44852</v>
      </c>
      <c r="B29" s="90">
        <v>1000</v>
      </c>
      <c r="C29" s="90" t="s">
        <v>158</v>
      </c>
      <c r="D29" s="92" t="s">
        <v>76</v>
      </c>
    </row>
    <row r="30" spans="1:4" x14ac:dyDescent="0.25">
      <c r="A30" s="89">
        <v>44852</v>
      </c>
      <c r="B30" s="90">
        <v>1000</v>
      </c>
      <c r="C30" s="90" t="s">
        <v>159</v>
      </c>
      <c r="D30" s="92" t="s">
        <v>76</v>
      </c>
    </row>
    <row r="31" spans="1:4" x14ac:dyDescent="0.25">
      <c r="A31" s="89">
        <v>44853</v>
      </c>
      <c r="B31" s="90">
        <v>500</v>
      </c>
      <c r="C31" s="90" t="s">
        <v>38</v>
      </c>
      <c r="D31" s="92" t="s">
        <v>76</v>
      </c>
    </row>
    <row r="32" spans="1:4" x14ac:dyDescent="0.25">
      <c r="A32" s="89">
        <v>44853</v>
      </c>
      <c r="B32" s="90">
        <v>500</v>
      </c>
      <c r="C32" s="90" t="s">
        <v>160</v>
      </c>
      <c r="D32" s="92" t="s">
        <v>76</v>
      </c>
    </row>
    <row r="33" spans="1:4" x14ac:dyDescent="0.25">
      <c r="A33" s="89">
        <v>44853</v>
      </c>
      <c r="B33" s="90">
        <v>300</v>
      </c>
      <c r="C33" s="90" t="s">
        <v>161</v>
      </c>
      <c r="D33" s="92" t="s">
        <v>76</v>
      </c>
    </row>
    <row r="34" spans="1:4" x14ac:dyDescent="0.25">
      <c r="A34" s="89">
        <v>44854</v>
      </c>
      <c r="B34" s="90">
        <v>300</v>
      </c>
      <c r="C34" s="90" t="s">
        <v>162</v>
      </c>
      <c r="D34" s="92" t="s">
        <v>76</v>
      </c>
    </row>
    <row r="35" spans="1:4" x14ac:dyDescent="0.25">
      <c r="A35" s="89">
        <v>44854</v>
      </c>
      <c r="B35" s="90">
        <v>3000</v>
      </c>
      <c r="C35" s="90" t="s">
        <v>38</v>
      </c>
      <c r="D35" s="92" t="s">
        <v>76</v>
      </c>
    </row>
    <row r="36" spans="1:4" x14ac:dyDescent="0.25">
      <c r="A36" s="89">
        <v>44854</v>
      </c>
      <c r="B36" s="90">
        <v>100</v>
      </c>
      <c r="C36" s="90" t="s">
        <v>38</v>
      </c>
      <c r="D36" s="92" t="s">
        <v>76</v>
      </c>
    </row>
    <row r="37" spans="1:4" x14ac:dyDescent="0.25">
      <c r="A37" s="89">
        <v>44854</v>
      </c>
      <c r="B37" s="90">
        <v>2000</v>
      </c>
      <c r="C37" s="90" t="s">
        <v>163</v>
      </c>
      <c r="D37" s="92" t="s">
        <v>76</v>
      </c>
    </row>
    <row r="38" spans="1:4" x14ac:dyDescent="0.25">
      <c r="A38" s="89">
        <v>44854</v>
      </c>
      <c r="B38" s="90">
        <v>500</v>
      </c>
      <c r="C38" s="90" t="s">
        <v>38</v>
      </c>
      <c r="D38" s="92" t="s">
        <v>76</v>
      </c>
    </row>
    <row r="39" spans="1:4" x14ac:dyDescent="0.25">
      <c r="A39" s="89">
        <v>44854</v>
      </c>
      <c r="B39" s="90">
        <v>1000</v>
      </c>
      <c r="C39" s="90" t="s">
        <v>164</v>
      </c>
      <c r="D39" s="92" t="s">
        <v>76</v>
      </c>
    </row>
    <row r="40" spans="1:4" x14ac:dyDescent="0.25">
      <c r="A40" s="89">
        <v>44854</v>
      </c>
      <c r="B40" s="90">
        <v>139</v>
      </c>
      <c r="C40" s="90" t="s">
        <v>165</v>
      </c>
      <c r="D40" s="92" t="s">
        <v>76</v>
      </c>
    </row>
    <row r="41" spans="1:4" x14ac:dyDescent="0.25">
      <c r="A41" s="89">
        <v>44857</v>
      </c>
      <c r="B41" s="90">
        <v>3500</v>
      </c>
      <c r="C41" s="90" t="s">
        <v>38</v>
      </c>
      <c r="D41" s="92" t="s">
        <v>76</v>
      </c>
    </row>
    <row r="42" spans="1:4" x14ac:dyDescent="0.25">
      <c r="A42" s="89">
        <v>44857</v>
      </c>
      <c r="B42" s="90">
        <v>1000</v>
      </c>
      <c r="C42" s="90" t="s">
        <v>38</v>
      </c>
      <c r="D42" s="92" t="s">
        <v>76</v>
      </c>
    </row>
    <row r="43" spans="1:4" x14ac:dyDescent="0.25">
      <c r="A43" s="89">
        <v>44858</v>
      </c>
      <c r="B43" s="90">
        <v>10</v>
      </c>
      <c r="C43" s="90" t="s">
        <v>38</v>
      </c>
      <c r="D43" s="92" t="s">
        <v>76</v>
      </c>
    </row>
    <row r="44" spans="1:4" x14ac:dyDescent="0.25">
      <c r="A44" s="89">
        <v>44861</v>
      </c>
      <c r="B44" s="90">
        <v>100</v>
      </c>
      <c r="C44" s="90" t="s">
        <v>166</v>
      </c>
      <c r="D44" s="92" t="s">
        <v>76</v>
      </c>
    </row>
    <row r="45" spans="1:4" x14ac:dyDescent="0.25">
      <c r="A45" s="89">
        <v>44861</v>
      </c>
      <c r="B45" s="90">
        <v>200</v>
      </c>
      <c r="C45" s="90" t="s">
        <v>167</v>
      </c>
      <c r="D45" s="92" t="s">
        <v>76</v>
      </c>
    </row>
    <row r="46" spans="1:4" x14ac:dyDescent="0.25">
      <c r="A46" s="89">
        <v>44861</v>
      </c>
      <c r="B46" s="90">
        <v>500</v>
      </c>
      <c r="C46" s="90" t="s">
        <v>38</v>
      </c>
      <c r="D46" s="92" t="s">
        <v>76</v>
      </c>
    </row>
    <row r="47" spans="1:4" x14ac:dyDescent="0.25">
      <c r="A47" s="89">
        <v>44861</v>
      </c>
      <c r="B47" s="90">
        <v>500</v>
      </c>
      <c r="C47" s="90" t="s">
        <v>168</v>
      </c>
      <c r="D47" s="92" t="s">
        <v>12</v>
      </c>
    </row>
    <row r="48" spans="1:4" x14ac:dyDescent="0.25">
      <c r="A48" s="89">
        <v>44861</v>
      </c>
      <c r="B48" s="90">
        <v>200</v>
      </c>
      <c r="C48" s="90" t="s">
        <v>169</v>
      </c>
      <c r="D48" s="92" t="s">
        <v>76</v>
      </c>
    </row>
    <row r="49" spans="1:4" x14ac:dyDescent="0.25">
      <c r="A49" s="89">
        <v>44861</v>
      </c>
      <c r="B49" s="90">
        <v>100</v>
      </c>
      <c r="C49" s="90" t="s">
        <v>170</v>
      </c>
      <c r="D49" s="92" t="s">
        <v>76</v>
      </c>
    </row>
    <row r="50" spans="1:4" x14ac:dyDescent="0.25">
      <c r="A50" s="89">
        <v>44861</v>
      </c>
      <c r="B50" s="90">
        <v>20</v>
      </c>
      <c r="C50" s="90" t="s">
        <v>38</v>
      </c>
      <c r="D50" s="92" t="s">
        <v>76</v>
      </c>
    </row>
    <row r="51" spans="1:4" x14ac:dyDescent="0.25">
      <c r="A51" s="89">
        <v>44861</v>
      </c>
      <c r="B51" s="90">
        <v>300</v>
      </c>
      <c r="C51" s="90" t="s">
        <v>38</v>
      </c>
      <c r="D51" s="92" t="s">
        <v>76</v>
      </c>
    </row>
    <row r="52" spans="1:4" x14ac:dyDescent="0.25">
      <c r="A52" s="89">
        <v>44861</v>
      </c>
      <c r="B52" s="90">
        <v>300</v>
      </c>
      <c r="C52" s="90" t="s">
        <v>38</v>
      </c>
      <c r="D52" s="92" t="s">
        <v>76</v>
      </c>
    </row>
    <row r="53" spans="1:4" x14ac:dyDescent="0.25">
      <c r="A53" s="89">
        <v>44861</v>
      </c>
      <c r="B53" s="90">
        <v>200</v>
      </c>
      <c r="C53" s="90" t="s">
        <v>171</v>
      </c>
      <c r="D53" s="92" t="s">
        <v>76</v>
      </c>
    </row>
    <row r="54" spans="1:4" x14ac:dyDescent="0.25">
      <c r="A54" s="89">
        <v>44861</v>
      </c>
      <c r="B54" s="90">
        <v>300</v>
      </c>
      <c r="C54" s="90" t="s">
        <v>38</v>
      </c>
      <c r="D54" s="92" t="s">
        <v>76</v>
      </c>
    </row>
    <row r="55" spans="1:4" x14ac:dyDescent="0.25">
      <c r="A55" s="89">
        <v>44861</v>
      </c>
      <c r="B55" s="90">
        <v>500</v>
      </c>
      <c r="C55" s="90" t="s">
        <v>172</v>
      </c>
      <c r="D55" s="92" t="s">
        <v>76</v>
      </c>
    </row>
    <row r="56" spans="1:4" x14ac:dyDescent="0.25">
      <c r="A56" s="89">
        <v>44861</v>
      </c>
      <c r="B56" s="90">
        <v>500</v>
      </c>
      <c r="C56" s="90" t="s">
        <v>38</v>
      </c>
      <c r="D56" s="92" t="s">
        <v>76</v>
      </c>
    </row>
    <row r="57" spans="1:4" x14ac:dyDescent="0.25">
      <c r="A57" s="89">
        <v>44861</v>
      </c>
      <c r="B57" s="90">
        <v>1000</v>
      </c>
      <c r="C57" s="90" t="s">
        <v>38</v>
      </c>
      <c r="D57" s="92" t="s">
        <v>76</v>
      </c>
    </row>
    <row r="58" spans="1:4" x14ac:dyDescent="0.25">
      <c r="A58" s="89">
        <v>44861</v>
      </c>
      <c r="B58" s="90">
        <v>200</v>
      </c>
      <c r="C58" s="90" t="s">
        <v>38</v>
      </c>
      <c r="D58" s="92" t="s">
        <v>76</v>
      </c>
    </row>
    <row r="59" spans="1:4" x14ac:dyDescent="0.25">
      <c r="A59" s="89">
        <v>44861</v>
      </c>
      <c r="B59" s="90">
        <v>100</v>
      </c>
      <c r="C59" s="90" t="s">
        <v>38</v>
      </c>
      <c r="D59" s="92" t="s">
        <v>76</v>
      </c>
    </row>
    <row r="60" spans="1:4" x14ac:dyDescent="0.25">
      <c r="A60" s="89">
        <v>44861</v>
      </c>
      <c r="B60" s="90">
        <v>200</v>
      </c>
      <c r="C60" s="90" t="s">
        <v>173</v>
      </c>
      <c r="D60" s="92" t="s">
        <v>12</v>
      </c>
    </row>
    <row r="61" spans="1:4" x14ac:dyDescent="0.25">
      <c r="A61" s="89">
        <v>44861</v>
      </c>
      <c r="B61" s="90">
        <v>50</v>
      </c>
      <c r="C61" s="90" t="s">
        <v>38</v>
      </c>
      <c r="D61" s="92" t="s">
        <v>76</v>
      </c>
    </row>
    <row r="62" spans="1:4" x14ac:dyDescent="0.25">
      <c r="A62" s="89">
        <v>44861</v>
      </c>
      <c r="B62" s="90">
        <v>50</v>
      </c>
      <c r="C62" s="90" t="s">
        <v>38</v>
      </c>
      <c r="D62" s="92" t="s">
        <v>76</v>
      </c>
    </row>
    <row r="63" spans="1:4" x14ac:dyDescent="0.25">
      <c r="A63" s="89">
        <v>44861</v>
      </c>
      <c r="B63" s="90">
        <v>20</v>
      </c>
      <c r="C63" s="90" t="s">
        <v>174</v>
      </c>
      <c r="D63" s="92" t="s">
        <v>76</v>
      </c>
    </row>
    <row r="64" spans="1:4" x14ac:dyDescent="0.25">
      <c r="A64" s="89">
        <v>44861</v>
      </c>
      <c r="B64" s="90">
        <v>500</v>
      </c>
      <c r="C64" s="90" t="s">
        <v>38</v>
      </c>
      <c r="D64" s="92" t="s">
        <v>76</v>
      </c>
    </row>
    <row r="65" spans="1:4" x14ac:dyDescent="0.25">
      <c r="A65" s="89">
        <v>44861</v>
      </c>
      <c r="B65" s="90">
        <v>100</v>
      </c>
      <c r="C65" s="90" t="s">
        <v>175</v>
      </c>
      <c r="D65" s="92" t="s">
        <v>76</v>
      </c>
    </row>
    <row r="66" spans="1:4" x14ac:dyDescent="0.25">
      <c r="A66" s="89">
        <v>44861</v>
      </c>
      <c r="B66" s="90">
        <v>50</v>
      </c>
      <c r="C66" s="90" t="s">
        <v>176</v>
      </c>
      <c r="D66" s="92" t="s">
        <v>76</v>
      </c>
    </row>
    <row r="67" spans="1:4" x14ac:dyDescent="0.25">
      <c r="A67" s="89">
        <v>44861</v>
      </c>
      <c r="B67" s="90">
        <v>100</v>
      </c>
      <c r="C67" s="90" t="s">
        <v>38</v>
      </c>
      <c r="D67" s="92" t="s">
        <v>76</v>
      </c>
    </row>
    <row r="68" spans="1:4" x14ac:dyDescent="0.25">
      <c r="A68" s="89">
        <v>44861</v>
      </c>
      <c r="B68" s="90">
        <v>300</v>
      </c>
      <c r="C68" s="90" t="s">
        <v>38</v>
      </c>
      <c r="D68" s="92" t="s">
        <v>76</v>
      </c>
    </row>
    <row r="69" spans="1:4" x14ac:dyDescent="0.25">
      <c r="A69" s="89">
        <v>44862</v>
      </c>
      <c r="B69" s="90">
        <v>100</v>
      </c>
      <c r="C69" s="90" t="s">
        <v>38</v>
      </c>
      <c r="D69" s="92" t="s">
        <v>76</v>
      </c>
    </row>
    <row r="70" spans="1:4" x14ac:dyDescent="0.25">
      <c r="A70" s="89">
        <v>44862</v>
      </c>
      <c r="B70" s="90">
        <v>1000</v>
      </c>
      <c r="C70" s="90" t="s">
        <v>38</v>
      </c>
      <c r="D70" s="92" t="s">
        <v>76</v>
      </c>
    </row>
    <row r="71" spans="1:4" x14ac:dyDescent="0.25">
      <c r="A71" s="89">
        <v>44862</v>
      </c>
      <c r="B71" s="90">
        <v>500</v>
      </c>
      <c r="C71" s="90" t="s">
        <v>38</v>
      </c>
      <c r="D71" s="92" t="s">
        <v>76</v>
      </c>
    </row>
    <row r="72" spans="1:4" x14ac:dyDescent="0.25">
      <c r="A72" s="89">
        <v>44862</v>
      </c>
      <c r="B72" s="90">
        <v>200</v>
      </c>
      <c r="C72" s="90" t="s">
        <v>177</v>
      </c>
      <c r="D72" s="92" t="s">
        <v>76</v>
      </c>
    </row>
    <row r="73" spans="1:4" x14ac:dyDescent="0.25">
      <c r="A73" s="89">
        <v>44862</v>
      </c>
      <c r="B73" s="90">
        <v>500</v>
      </c>
      <c r="C73" s="90" t="s">
        <v>158</v>
      </c>
      <c r="D73" s="92" t="s">
        <v>76</v>
      </c>
    </row>
    <row r="74" spans="1:4" x14ac:dyDescent="0.25">
      <c r="A74" s="89">
        <v>44862</v>
      </c>
      <c r="B74" s="90">
        <v>100</v>
      </c>
      <c r="C74" s="90" t="s">
        <v>38</v>
      </c>
      <c r="D74" s="92" t="s">
        <v>76</v>
      </c>
    </row>
    <row r="75" spans="1:4" x14ac:dyDescent="0.25">
      <c r="A75" s="89">
        <v>44862</v>
      </c>
      <c r="B75" s="90">
        <v>10</v>
      </c>
      <c r="C75" s="90" t="s">
        <v>38</v>
      </c>
      <c r="D75" s="92" t="s">
        <v>76</v>
      </c>
    </row>
    <row r="76" spans="1:4" x14ac:dyDescent="0.25">
      <c r="A76" s="89">
        <v>44862</v>
      </c>
      <c r="B76" s="90">
        <v>500</v>
      </c>
      <c r="C76" s="90" t="s">
        <v>178</v>
      </c>
      <c r="D76" s="92" t="s">
        <v>76</v>
      </c>
    </row>
    <row r="77" spans="1:4" x14ac:dyDescent="0.25">
      <c r="A77" s="89">
        <v>44862</v>
      </c>
      <c r="B77" s="90">
        <v>4000</v>
      </c>
      <c r="C77" s="90" t="s">
        <v>38</v>
      </c>
      <c r="D77" s="92" t="s">
        <v>76</v>
      </c>
    </row>
    <row r="78" spans="1:4" x14ac:dyDescent="0.25">
      <c r="A78" s="89">
        <v>44863</v>
      </c>
      <c r="B78" s="90">
        <v>500</v>
      </c>
      <c r="C78" s="90" t="s">
        <v>164</v>
      </c>
      <c r="D78" s="92" t="s">
        <v>76</v>
      </c>
    </row>
    <row r="79" spans="1:4" x14ac:dyDescent="0.25">
      <c r="A79" s="89">
        <v>44864</v>
      </c>
      <c r="B79" s="90">
        <v>50</v>
      </c>
      <c r="C79" s="90" t="s">
        <v>38</v>
      </c>
      <c r="D79" s="92" t="s">
        <v>76</v>
      </c>
    </row>
    <row r="80" spans="1:4" x14ac:dyDescent="0.25">
      <c r="A80" s="89">
        <v>44864</v>
      </c>
      <c r="B80" s="90">
        <v>300</v>
      </c>
      <c r="C80" s="90" t="s">
        <v>38</v>
      </c>
      <c r="D80" s="92" t="s">
        <v>76</v>
      </c>
    </row>
    <row r="81" spans="1:4" x14ac:dyDescent="0.25">
      <c r="A81" s="89">
        <v>44864</v>
      </c>
      <c r="B81" s="90">
        <v>100</v>
      </c>
      <c r="C81" s="90" t="s">
        <v>77</v>
      </c>
      <c r="D81" s="92" t="s">
        <v>12</v>
      </c>
    </row>
    <row r="82" spans="1:4" x14ac:dyDescent="0.25">
      <c r="A82" s="89">
        <v>44864</v>
      </c>
      <c r="B82" s="90">
        <v>100</v>
      </c>
      <c r="C82" s="90" t="s">
        <v>179</v>
      </c>
      <c r="D82" s="92" t="s">
        <v>76</v>
      </c>
    </row>
    <row r="83" spans="1:4" x14ac:dyDescent="0.25">
      <c r="A83" s="89">
        <v>44865</v>
      </c>
      <c r="B83" s="90">
        <v>500</v>
      </c>
      <c r="C83" s="90" t="s">
        <v>180</v>
      </c>
      <c r="D83" s="92" t="s">
        <v>76</v>
      </c>
    </row>
    <row r="84" spans="1:4" x14ac:dyDescent="0.25">
      <c r="A84" s="89">
        <v>44865</v>
      </c>
      <c r="B84" s="90">
        <v>50</v>
      </c>
      <c r="C84" s="90" t="s">
        <v>181</v>
      </c>
      <c r="D84" s="92" t="s">
        <v>76</v>
      </c>
    </row>
    <row r="85" spans="1:4" x14ac:dyDescent="0.25">
      <c r="A85" s="89">
        <v>44865</v>
      </c>
      <c r="B85" s="90">
        <v>300</v>
      </c>
      <c r="C85" s="90" t="s">
        <v>38</v>
      </c>
      <c r="D85" s="92" t="s">
        <v>76</v>
      </c>
    </row>
    <row r="86" spans="1:4" ht="30" x14ac:dyDescent="0.25">
      <c r="A86" s="74" t="s">
        <v>37</v>
      </c>
      <c r="B86" s="6">
        <f>SUM(B9:B85)</f>
        <v>42474</v>
      </c>
      <c r="C86" s="77"/>
      <c r="D86" s="19"/>
    </row>
  </sheetData>
  <mergeCells count="4">
    <mergeCell ref="B1:D1"/>
    <mergeCell ref="B2:D2"/>
    <mergeCell ref="B5:D5"/>
    <mergeCell ref="B6:C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Отчет</vt:lpstr>
      <vt:lpstr>Расходы</vt:lpstr>
      <vt:lpstr>ROBOKASSA</vt:lpstr>
      <vt:lpstr>Юмани</vt:lpstr>
      <vt:lpstr>Сбербанк</vt:lpstr>
      <vt:lpstr>Благо.ру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Пользователь Windows</cp:lastModifiedBy>
  <cp:revision/>
  <cp:lastPrinted>2019-11-25T08:39:38Z</cp:lastPrinted>
  <dcterms:created xsi:type="dcterms:W3CDTF">2019-02-26T11:48:52Z</dcterms:created>
  <dcterms:modified xsi:type="dcterms:W3CDTF">2022-11-13T12:46:15Z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35c4ba-2280-41f8-be7d-6f21d368baa3_Enabled">
    <vt:lpwstr>true</vt:lpwstr>
  </property>
  <property fmtid="{D5CDD505-2E9C-101B-9397-08002B2CF9AE}" pid="3" name="MSIP_Label_c135c4ba-2280-41f8-be7d-6f21d368baa3_SetDate">
    <vt:lpwstr>2022-02-18T09:19:23Z</vt:lpwstr>
  </property>
  <property fmtid="{D5CDD505-2E9C-101B-9397-08002B2CF9AE}" pid="4" name="MSIP_Label_c135c4ba-2280-41f8-be7d-6f21d368baa3_Method">
    <vt:lpwstr>Standard</vt:lpwstr>
  </property>
  <property fmtid="{D5CDD505-2E9C-101B-9397-08002B2CF9AE}" pid="5" name="MSIP_Label_c135c4ba-2280-41f8-be7d-6f21d368baa3_Name">
    <vt:lpwstr>c135c4ba-2280-41f8-be7d-6f21d368baa3</vt:lpwstr>
  </property>
  <property fmtid="{D5CDD505-2E9C-101B-9397-08002B2CF9AE}" pid="6" name="MSIP_Label_c135c4ba-2280-41f8-be7d-6f21d368baa3_SiteId">
    <vt:lpwstr>24139d14-c62c-4c47-8bdd-ce71ea1d50cf</vt:lpwstr>
  </property>
  <property fmtid="{D5CDD505-2E9C-101B-9397-08002B2CF9AE}" pid="7" name="MSIP_Label_c135c4ba-2280-41f8-be7d-6f21d368baa3_ActionId">
    <vt:lpwstr>26851551-dcce-4120-aade-154e5977962c</vt:lpwstr>
  </property>
  <property fmtid="{D5CDD505-2E9C-101B-9397-08002B2CF9AE}" pid="8" name="MSIP_Label_c135c4ba-2280-41f8-be7d-6f21d368baa3_ContentBits">
    <vt:lpwstr>0</vt:lpwstr>
  </property>
</Properties>
</file>