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 диска H 13.06.2022\ОТЧЕТЫ\2022 год\Финансовые отчеты на сайт\Готовые\"/>
    </mc:Choice>
  </mc:AlternateContent>
  <bookViews>
    <workbookView xWindow="0" yWindow="0" windowWidth="10050" windowHeight="5070" tabRatio="712"/>
  </bookViews>
  <sheets>
    <sheet name="Отчет" sheetId="1" r:id="rId1"/>
    <sheet name="Расходы" sheetId="4" r:id="rId2"/>
    <sheet name="ROBOKASSA" sheetId="8" r:id="rId3"/>
    <sheet name="Юмани" sheetId="14" r:id="rId4"/>
    <sheet name="Сбербанк" sheetId="5" r:id="rId5"/>
    <sheet name="Благо.ру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1" i="1" s="1"/>
  <c r="C27" i="1"/>
  <c r="B222" i="5" l="1"/>
  <c r="B27" i="8"/>
  <c r="B28" i="4" l="1"/>
  <c r="B22" i="4"/>
  <c r="B225" i="5"/>
  <c r="B46" i="4" l="1"/>
  <c r="B32" i="4"/>
  <c r="C16" i="1" l="1"/>
  <c r="B6" i="14" l="1"/>
  <c r="C15" i="1" l="1"/>
  <c r="B231" i="5" l="1"/>
  <c r="B60" i="14"/>
  <c r="B26" i="15"/>
  <c r="B232" i="5" l="1"/>
  <c r="C12" i="1"/>
  <c r="C13" i="1" l="1"/>
  <c r="B6" i="15" l="1"/>
  <c r="C14" i="1" l="1"/>
  <c r="B6" i="8" l="1"/>
  <c r="B6" i="5" l="1"/>
  <c r="B5" i="4"/>
  <c r="C21" i="1" l="1"/>
  <c r="C22" i="1"/>
  <c r="B40" i="4" l="1"/>
  <c r="B47" i="4" s="1"/>
  <c r="C23" i="1" l="1"/>
  <c r="C20" i="1"/>
  <c r="C24" i="1" l="1"/>
  <c r="C19" i="1" l="1"/>
  <c r="C26" i="1" s="1"/>
</calcChain>
</file>

<file path=xl/sharedStrings.xml><?xml version="1.0" encoding="utf-8"?>
<sst xmlns="http://schemas.openxmlformats.org/spreadsheetml/2006/main" count="763" uniqueCount="384">
  <si>
    <t>Благотворительный фонд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</si>
  <si>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</si>
  <si>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</si>
  <si>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</si>
  <si>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</si>
  <si>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</si>
  <si>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</si>
  <si>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</si>
  <si>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</si>
  <si>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</si>
  <si>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</si>
  <si>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Благотворитель</t>
  </si>
  <si>
    <t>Благотворительное пожертвование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</si>
  <si>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</si>
  <si>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</si>
  <si>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</si>
  <si>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</si>
  <si>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</si>
  <si>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</si>
  <si>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«Помощь бездомным беспородным животным»</t>
  </si>
  <si>
    <t>Программа "Старый друг"</t>
  </si>
  <si>
    <t>Программа "Меньше бездомных"</t>
  </si>
  <si>
    <t>Программа "Город без жесткости"</t>
  </si>
  <si>
    <t xml:space="preserve">Программа "Меньше бездомных" </t>
  </si>
  <si>
    <t>Пожертвования на сайте https://less-homeless.com/</t>
  </si>
  <si>
    <t>Дата пожертвования</t>
  </si>
  <si>
    <t>через платёжную систему ROBOKASSA</t>
  </si>
  <si>
    <t xml:space="preserve">Благотворитель </t>
  </si>
  <si>
    <t>Программа "Стерилизация"</t>
  </si>
  <si>
    <t>Адресность</t>
  </si>
  <si>
    <t>Зачислено через платежную ситему</t>
  </si>
  <si>
    <t>Прочие поступления и благотворительные пожертвования</t>
  </si>
  <si>
    <t xml:space="preserve">                       Пожертвования на сайте https://less-homeless.com/</t>
  </si>
  <si>
    <t>через платёжную систему Юмани</t>
  </si>
  <si>
    <t>Через платежную систему Юмани</t>
  </si>
  <si>
    <t xml:space="preserve">Программа "Старый друг" </t>
  </si>
  <si>
    <t xml:space="preserve">                       Пожертвования на сайте https://www.blago.ru/donations</t>
  </si>
  <si>
    <t>Зачислено через Благо.ру</t>
  </si>
  <si>
    <t>Анонимно</t>
  </si>
  <si>
    <t>Комиссии банков, платежных операторов, расходы по администрированию Программ</t>
  </si>
  <si>
    <t>На уставную деятельность фонда</t>
  </si>
  <si>
    <t xml:space="preserve">Благотворительные пожертвования, собранные на портале моs.ru </t>
  </si>
  <si>
    <t>Андрей Анатольевич К</t>
  </si>
  <si>
    <t>ДОБРОВОЛЬНОЕ ПОЖЕРТВОВАНИЕ</t>
  </si>
  <si>
    <t>Анна Ивановна Ш</t>
  </si>
  <si>
    <t>Екатерина Х</t>
  </si>
  <si>
    <t>Максим Г</t>
  </si>
  <si>
    <t>Юрий К</t>
  </si>
  <si>
    <t>Анна И</t>
  </si>
  <si>
    <t>Наталья Б</t>
  </si>
  <si>
    <t>Надежда Г</t>
  </si>
  <si>
    <t>Варвара М</t>
  </si>
  <si>
    <t>Ольга К</t>
  </si>
  <si>
    <t>Алена В</t>
  </si>
  <si>
    <t>Xenia P</t>
  </si>
  <si>
    <t>Артём Б</t>
  </si>
  <si>
    <t>Галина П</t>
  </si>
  <si>
    <t>Никита Г</t>
  </si>
  <si>
    <t>Настя М</t>
  </si>
  <si>
    <t>Проект Благо.ру</t>
  </si>
  <si>
    <t>Активный гражданин</t>
  </si>
  <si>
    <t>Поступления через Активный Гражданин</t>
  </si>
  <si>
    <t>Поступления через Mos.ru</t>
  </si>
  <si>
    <t>Galina C</t>
  </si>
  <si>
    <t>Оксана Ч</t>
  </si>
  <si>
    <t>Полина А</t>
  </si>
  <si>
    <t>в т.ч. долгосрочные проекты</t>
  </si>
  <si>
    <t>Благотворительные пожертвования от юридических лиц</t>
  </si>
  <si>
    <t>Через платежную систему ROBOKASSA</t>
  </si>
  <si>
    <t>Евгений Ч</t>
  </si>
  <si>
    <t>Екатерина Г</t>
  </si>
  <si>
    <t>Наталья К</t>
  </si>
  <si>
    <t>Акция Поможем Рыжику и его друзьям!</t>
  </si>
  <si>
    <t>OLGA Z</t>
  </si>
  <si>
    <t>ИНДИВИДУАЛЬНЫЙ ПРЕДПРИНИМАТЕЛЬ КУЛИКОВА ЕЛЕНА ВЛАДИМИРОВНА</t>
  </si>
  <si>
    <t>ЕКАТЕРИНА АНДРЕЕВНА М</t>
  </si>
  <si>
    <t>ДАНИЛА СЕРГЕЕВИЧ Т</t>
  </si>
  <si>
    <t>АНАСТАСИЯ МИХАЙЛОВНА К</t>
  </si>
  <si>
    <t>Ольга А</t>
  </si>
  <si>
    <t>Вячеслава П</t>
  </si>
  <si>
    <t>Александр Ш</t>
  </si>
  <si>
    <t>Жанна К</t>
  </si>
  <si>
    <t>Екатерина Л</t>
  </si>
  <si>
    <t>Нина Е</t>
  </si>
  <si>
    <t>АЛИНА КОНСТАНТИНОВНА О</t>
  </si>
  <si>
    <t>МАДИНА БЕКСОЛТАНОВНА М</t>
  </si>
  <si>
    <t>ЮЛИЯ ОЛЕГОВНА Т</t>
  </si>
  <si>
    <t>НИКИТА СЕРГЕЕВИЧ К</t>
  </si>
  <si>
    <t>ЖАННА НИКОЛАЕВНА К</t>
  </si>
  <si>
    <t>ЮЛИЯ СЕРГЕЕВНА С</t>
  </si>
  <si>
    <t>ДАНИИЛ СЕРГЕЕВИЧ М</t>
  </si>
  <si>
    <t>Владислав Николаевич И</t>
  </si>
  <si>
    <t>КРИСТИНА АЛЕКСАНДРОВНА И</t>
  </si>
  <si>
    <t>ВИОЛЕТТА ВЛАДИМИРОВНА Ж</t>
  </si>
  <si>
    <t>ЕКАТЕРИНА ОЛЕГОВНА К</t>
  </si>
  <si>
    <t>МАРИНА ВЛАДИМИРОВНА С</t>
  </si>
  <si>
    <t>ЮЛИЯ АЛЕКСАНДРОВНА Л</t>
  </si>
  <si>
    <t>ТАТЬЯНА ЮРЬЕВНА С</t>
  </si>
  <si>
    <t>АНАСТАСИЯ ЮРЬЕВНА М</t>
  </si>
  <si>
    <t>ВИКТОРИЯ АЛЕКСАНДРОВНА Ч</t>
  </si>
  <si>
    <t>ЛИЛИЯ ОЛЕГОВНА А</t>
  </si>
  <si>
    <t>МАРИНА ГЕННАДЬЕВНА К</t>
  </si>
  <si>
    <t>Вместе теплее</t>
  </si>
  <si>
    <t>Natalia M</t>
  </si>
  <si>
    <t>Дарья К</t>
  </si>
  <si>
    <t>Яплла Р</t>
  </si>
  <si>
    <t>Юлия И</t>
  </si>
  <si>
    <t>Сергей М</t>
  </si>
  <si>
    <t>R MOMENTUM</t>
  </si>
  <si>
    <t>VERA V</t>
  </si>
  <si>
    <t>TANIA K</t>
  </si>
  <si>
    <t>СВЕТЛАНА АНДРЕЕВНА П</t>
  </si>
  <si>
    <t>АЛЕКСАНДР АНТОНОВИЧ Б</t>
  </si>
  <si>
    <t>КИРИЛЛ ИГОРЕВИЧ С</t>
  </si>
  <si>
    <t>ТИМОФЕЙ СЕРГЕЕВИЧ Ф</t>
  </si>
  <si>
    <t>ВИТАЛИЙ СЕРГЕЕВИЧ Г</t>
  </si>
  <si>
    <t>НИКОЛАЙ ПАВЛОВИЧ Н</t>
  </si>
  <si>
    <t>АРИНА АЛЕКСЕЕВНА Я</t>
  </si>
  <si>
    <t>ЕКАТЕРИНА ВЛАДИМИРОВНА Ф</t>
  </si>
  <si>
    <t>ВАЛЕРИЯ ВАЛЕРЬЕВНА В</t>
  </si>
  <si>
    <t>ИВАН ИВАНОВИЧ М</t>
  </si>
  <si>
    <t>ЮЛИЯ АЛЕКСАНДРОВНА К</t>
  </si>
  <si>
    <t>ВЛАДИМИР АНАТОЛЬЕВИЧ К</t>
  </si>
  <si>
    <t>АНАСТАСИЯ МИХАЙЛОВНА С</t>
  </si>
  <si>
    <t>КАНИШХА К</t>
  </si>
  <si>
    <t>ЕКАТЕРИНА РОММОВНА Ш</t>
  </si>
  <si>
    <t>АРТЕМ ДЕНИСОВИЧ К</t>
  </si>
  <si>
    <t>ВЛАДИМИР РУСЛАНОВИЧ В</t>
  </si>
  <si>
    <t>ДИАНА ЕВГЕНЬЕВНА М</t>
  </si>
  <si>
    <t>ОЛЬГА ВАЛЕРЬЕВНА Г</t>
  </si>
  <si>
    <t>МАКСИМИЛИАНА МАКСИМОВНА М</t>
  </si>
  <si>
    <t>ОЛЬГА ГЕННАДЬЕВНА А</t>
  </si>
  <si>
    <t>ВИКТОРИЯ РОВШАНОВНА Э</t>
  </si>
  <si>
    <t>АННА АЛЕКСАНДРОВНА Г</t>
  </si>
  <si>
    <t>АЛИНА АЛЕКСАНДРОВНА П</t>
  </si>
  <si>
    <t>ЯРОСЛАВ ВИКТОРОВИЧ К</t>
  </si>
  <si>
    <t>МАРИЯ АРТЕМОВНА К</t>
  </si>
  <si>
    <t>АНТОН АЛЕКСАНДРОВИЧ К</t>
  </si>
  <si>
    <t>ВЛАДИСЛАВ ВИТАЛЬЕВИЧ Б</t>
  </si>
  <si>
    <t>Nina E</t>
  </si>
  <si>
    <t>LYBOV R</t>
  </si>
  <si>
    <t>INNA</t>
  </si>
  <si>
    <t>05.11.2022, 14:43</t>
  </si>
  <si>
    <t>06.11.2022, 02:32</t>
  </si>
  <si>
    <t>10.11.2022, 14:36</t>
  </si>
  <si>
    <t>15.11.2022, 06:10</t>
  </si>
  <si>
    <t>16.11.2022, 11:53</t>
  </si>
  <si>
    <t>16.11.2022, 11:58</t>
  </si>
  <si>
    <t>16.11.2022, 12:35</t>
  </si>
  <si>
    <t>16.11.2022, 13:16</t>
  </si>
  <si>
    <t>16.11.2022, 16:21</t>
  </si>
  <si>
    <t>17.11.2022, 21:09</t>
  </si>
  <si>
    <t>18.11.2022, 23:26</t>
  </si>
  <si>
    <t>19.11.2022, 15:06</t>
  </si>
  <si>
    <t>20.11.2022, 16:44</t>
  </si>
  <si>
    <t>21.11.2022, 13:48</t>
  </si>
  <si>
    <t>21.11.2022, 14:51</t>
  </si>
  <si>
    <t>21.11.2022, 15:04</t>
  </si>
  <si>
    <t>26.11.2022, 02:16</t>
  </si>
  <si>
    <t>28.11.2022, 12:41</t>
  </si>
  <si>
    <t>Пенни. Сбор средств для размещения объявлений.</t>
  </si>
  <si>
    <t>Старички в приюте</t>
  </si>
  <si>
    <t>Наталья Г</t>
  </si>
  <si>
    <t>Игорь П</t>
  </si>
  <si>
    <t>Sergei</t>
  </si>
  <si>
    <t>Цатурян Н</t>
  </si>
  <si>
    <t>ири</t>
  </si>
  <si>
    <t>орор</t>
  </si>
  <si>
    <t>Татьяна</t>
  </si>
  <si>
    <t>Инесса С</t>
  </si>
  <si>
    <t>Anasteeysha</t>
  </si>
  <si>
    <t>Егор</t>
  </si>
  <si>
    <t>Алена Т</t>
  </si>
  <si>
    <t>Евгений</t>
  </si>
  <si>
    <t>Кирилл Г</t>
  </si>
  <si>
    <t>Linar</t>
  </si>
  <si>
    <t>Алексей П</t>
  </si>
  <si>
    <t>Диана</t>
  </si>
  <si>
    <t>Линар Ш</t>
  </si>
  <si>
    <t>01.11.2022, 04:00</t>
  </si>
  <si>
    <t>02.11.2022, 04:00</t>
  </si>
  <si>
    <t>03.11.2022, 04:00</t>
  </si>
  <si>
    <t>05.11.2022, 04:00</t>
  </si>
  <si>
    <t>06.11.2022, 04:00</t>
  </si>
  <si>
    <t>07.11.2022, 04:00</t>
  </si>
  <si>
    <t>09.11.2022, 04:00</t>
  </si>
  <si>
    <t>10.11.2022, 04:00</t>
  </si>
  <si>
    <t>11.11.2022, 04:00</t>
  </si>
  <si>
    <t>12.11.2022, 04:00</t>
  </si>
  <si>
    <t>13.11.2022, 04:00</t>
  </si>
  <si>
    <t>14.11.2022, 04:00</t>
  </si>
  <si>
    <t>17.11.2022, 04:00</t>
  </si>
  <si>
    <t>19.11.2022, 04:00</t>
  </si>
  <si>
    <t>20.11.2022, 04:00</t>
  </si>
  <si>
    <t>21.11.2022, 04:00</t>
  </si>
  <si>
    <t>21.11.2022, 20:22</t>
  </si>
  <si>
    <t>22.11.2022, 04:00</t>
  </si>
  <si>
    <t>22.11.2022, 20:23</t>
  </si>
  <si>
    <t>23.11.2022, 13:02</t>
  </si>
  <si>
    <t>24.11.2022, 04:00</t>
  </si>
  <si>
    <t>24.11.2022, 12:37</t>
  </si>
  <si>
    <t>24.11.2022, 12:44</t>
  </si>
  <si>
    <t>25.11.2022, 04:00</t>
  </si>
  <si>
    <t>25.11.2022, 11:18</t>
  </si>
  <si>
    <t>25.11.2022, 13:17</t>
  </si>
  <si>
    <t>27.11.2022, 04:00</t>
  </si>
  <si>
    <t>28.11.2022, 04:00</t>
  </si>
  <si>
    <t>28.11.2022, 07:13</t>
  </si>
  <si>
    <t>28.11.2022, 12:34</t>
  </si>
  <si>
    <t>28.11.2022, 12:38</t>
  </si>
  <si>
    <t>28.11.2022, 12:47</t>
  </si>
  <si>
    <t>29.11.2022, 04:00</t>
  </si>
  <si>
    <t>30.11.2022, 04:00</t>
  </si>
  <si>
    <t>Zara a</t>
  </si>
  <si>
    <t>Кононова К</t>
  </si>
  <si>
    <t>EkaterinarR</t>
  </si>
  <si>
    <t>Регина И</t>
  </si>
  <si>
    <t>Валерия П</t>
  </si>
  <si>
    <t>Марина Л</t>
  </si>
  <si>
    <t>Ануза М</t>
  </si>
  <si>
    <t>Залия Х</t>
  </si>
  <si>
    <t>Мария А</t>
  </si>
  <si>
    <t>Ivan</t>
  </si>
  <si>
    <t>Анна</t>
  </si>
  <si>
    <t>ПОЛИНА РАФАЭЛЬЕВНА М</t>
  </si>
  <si>
    <t>АЛЕКСАНДР МИХАЙЛОВИЧ П</t>
  </si>
  <si>
    <t>ВАДИМ ИГОРЕВИЧ Р</t>
  </si>
  <si>
    <t>АНДРЕЙ АНДРЕЕВИЧ Г</t>
  </si>
  <si>
    <t>ОЛЬГА ВАЛЕРЬЕВНА Ш</t>
  </si>
  <si>
    <t>ИГОРЬ АНАТОЛЬЕВИЧ В</t>
  </si>
  <si>
    <t>ИННА ОЛЕГОВНА Н</t>
  </si>
  <si>
    <t>АНИТА ВЛАДИМИРОВНА Ц</t>
  </si>
  <si>
    <t>ВЕРОНИКА ТАДЕУШЕВНА Ш</t>
  </si>
  <si>
    <t>АЛИНА АНДРЕЕВНА Б</t>
  </si>
  <si>
    <t>АНАСТАСИЯ ВИКТОРОВНА Д</t>
  </si>
  <si>
    <t>Людмила Николаевна С</t>
  </si>
  <si>
    <t>АЛМАЗ ЛЕНАРОВИЧ Д</t>
  </si>
  <si>
    <t>ЮРИЙ ВЛАДИМИРОВИЧ Г</t>
  </si>
  <si>
    <t>МАРИЯ ОЛЕГОВНА К</t>
  </si>
  <si>
    <t>ИГОРЬ ОЛЕГОВИЧ В</t>
  </si>
  <si>
    <t>ЕКАТЕРИНА НИКОЛАЕВНА Н</t>
  </si>
  <si>
    <t>ЕКАТЕРИНА ВЛАДИМИРОВНА Ж</t>
  </si>
  <si>
    <t>АЙСЫЛУ ВЕНЕРОВНА В</t>
  </si>
  <si>
    <t>ПАВЕЛ СЕРГЕЕВИЧ Т</t>
  </si>
  <si>
    <t>ЕКАТЕРИНА ИВАНОВНА Т</t>
  </si>
  <si>
    <t>ИНЕСЕ АЛДИСОВНА П</t>
  </si>
  <si>
    <t>МАРИНА ВСЕВОЛОДОВНА Г</t>
  </si>
  <si>
    <t>ЯНА АЛЕКСЕЕВНА Л</t>
  </si>
  <si>
    <t>ЛИЛИЯ РАСИХОВНА И</t>
  </si>
  <si>
    <t>ЕКАТЕРИНА ИГОРЕВНА С</t>
  </si>
  <si>
    <t>ОЛЬГА ВИКТОРОВНА Е</t>
  </si>
  <si>
    <t>КИРА ВЯЧЕСЛАВОВНА А</t>
  </si>
  <si>
    <t>АНТОН АЛЕКСАНДРОВИЧ П</t>
  </si>
  <si>
    <t>ЕВГЕНИЙ ЮРЬЕВИЧ Г</t>
  </si>
  <si>
    <t>ЭЛЬВИРА РАМИЛЕВНА К</t>
  </si>
  <si>
    <t>АНАСТАСИЯ ЮРЬЕВНА Б</t>
  </si>
  <si>
    <t>НАТАЛЬЯ СЕРГЕЕВНА А</t>
  </si>
  <si>
    <t>ЕКАТЕРИНА НИКОЛАЕВНА З</t>
  </si>
  <si>
    <t>СВЕТЛАНА НИКОЛАЕВНА Ш</t>
  </si>
  <si>
    <t>Марина Романовна Г</t>
  </si>
  <si>
    <t>ТИМУР ИГОРЕВИЧ Х</t>
  </si>
  <si>
    <t>ЛЮДМИЛА ВАСИЛЬЕВНА М</t>
  </si>
  <si>
    <t>ЕКАТЕРИНА АНТОНОВНА Л</t>
  </si>
  <si>
    <t>АЛЕКСЕЙ ЕВГЕНЬЕВИЧ О</t>
  </si>
  <si>
    <t>КРИСТИНА ИГОРЕВНА К</t>
  </si>
  <si>
    <t>МИХАИЛ ЛЕОНИДОВИЧ К</t>
  </si>
  <si>
    <t>ГУЛЬНАРА ГАЙДАНИЕВНА М</t>
  </si>
  <si>
    <t>ЕКАТЕРИНА АЛЕКСАНДРОВНА Р</t>
  </si>
  <si>
    <t>Тамара Сергеевна П</t>
  </si>
  <si>
    <t>НИНА ИВАНОВНА Х</t>
  </si>
  <si>
    <t>СЕРГЕЙ ДМИТРИЕВИЧ З</t>
  </si>
  <si>
    <t>АЛЕКСАНДР ИГОРЕВИЧ Б</t>
  </si>
  <si>
    <t>ВИКТОР НИКОЛАЕВИЧ Н</t>
  </si>
  <si>
    <t>АНАСТАСИЯ ОЛЕГОВНА Б</t>
  </si>
  <si>
    <t>КСЕНИЯ ВЛАДИМИРОВНА С</t>
  </si>
  <si>
    <t>ВЛАДИСЛАВ ВАДИМОВИЧ С</t>
  </si>
  <si>
    <t>АНАСТАСИЯ ГЕННАДИЕВНА С</t>
  </si>
  <si>
    <t>ТАТЬЯНА К</t>
  </si>
  <si>
    <t>ИРИНА ЕВГЕНЬЕВНА Я</t>
  </si>
  <si>
    <t>ВИКТОРИЯ АЛЕКСАНДРОВНА Е</t>
  </si>
  <si>
    <t>ОЛЬГА ЮРЬЕВНА Д</t>
  </si>
  <si>
    <t>АНАСТАСИЯ СЕРГЕЕВНА А</t>
  </si>
  <si>
    <t>МИХАИЛ НИКОЛАЕВИЧ А</t>
  </si>
  <si>
    <t>ОЛЬГА АЛИКОВНА П</t>
  </si>
  <si>
    <t>ОЛЬГА ГЕННАДЬЕВНА М</t>
  </si>
  <si>
    <t>АЛЕСЯ ОЛЕГОВНА Д</t>
  </si>
  <si>
    <t>АНДРЕЙ СЕРГЕЕВИЧ М</t>
  </si>
  <si>
    <t>ВЯЧЕСЛАВ АЛЕКСАНДРОВИЧ П</t>
  </si>
  <si>
    <t>ДАНИЛ АЛЕКСАНДРОВИЧ С</t>
  </si>
  <si>
    <t>Екатерина Андреевна Б</t>
  </si>
  <si>
    <t>МАРИЯ СЕРГЕЕВНА С</t>
  </si>
  <si>
    <t>ДАРЬЯ АЛЕКСАНДРОВНА Е</t>
  </si>
  <si>
    <t>ЕКАТЕРИНА АЛЕКСЕЕВНА Щ</t>
  </si>
  <si>
    <t>ВАЛЕРИЯ ЭДУАРДОВНА П</t>
  </si>
  <si>
    <t>АРИНА МИХАЙЛОВНА М</t>
  </si>
  <si>
    <t>ЛЮДМИЛА СЕРГЕЕВНА С</t>
  </si>
  <si>
    <t>КРИСТИНА ДМИТРИЕВНА М</t>
  </si>
  <si>
    <t>КРИСТИНА СЕРГЕЕВНА К</t>
  </si>
  <si>
    <t>ФАРИД ЭТИБАР ОГЛЫ Г</t>
  </si>
  <si>
    <t>ДИАНА ДМИТРИЕВНА П</t>
  </si>
  <si>
    <t>МИХАИЛ ПЕТРОВИЧ С</t>
  </si>
  <si>
    <t>СВЕТЛАНА ВАСИЛЬЕВНА З</t>
  </si>
  <si>
    <t>СЕРГЕЙ СЕРГЕЕВИЧ М</t>
  </si>
  <si>
    <t>Юлия Терентьевна Б</t>
  </si>
  <si>
    <t>ДАРЬЯ МИХАЙЛОВНА С</t>
  </si>
  <si>
    <t>ДАЛЕР ИЛХОМЖОНОВИЧ М</t>
  </si>
  <si>
    <t>НАДЕЖДА АЛЕКСАНДРОВНА Ж</t>
  </si>
  <si>
    <t>АРИНА АЛЕКСЕЕВНА А</t>
  </si>
  <si>
    <t>НАТАЛЬЯ ВАЛЕРЬЕВНА И</t>
  </si>
  <si>
    <t>ВАЛЕРИЯ АЛЕКСАНДРОВНА Ч</t>
  </si>
  <si>
    <t>АЛЕКСАНДРА ГЕОРГИЕВНА К</t>
  </si>
  <si>
    <t>ВИКТОРИЯ ВАСИЛЬЕВНА М</t>
  </si>
  <si>
    <t>ЕЛЕНА ИГОРЕВНА К</t>
  </si>
  <si>
    <t>НАТАЛЬЯ АЛЕКСАНДРОВНА Б</t>
  </si>
  <si>
    <t>ВОЛОДЯ ПОГОСОВИЧ Х</t>
  </si>
  <si>
    <t>ВАЛЕНТИНА СЕРГЕЕВНА Г</t>
  </si>
  <si>
    <t>АЙГУЛЬ САЛАВАТОВНА Х</t>
  </si>
  <si>
    <t>ЕКАТЕРИНА АЛЕКСЕЕВНА З</t>
  </si>
  <si>
    <t>ЕВГЕНИЯ АЛЕКСАНДРОВНА К</t>
  </si>
  <si>
    <t>ЭЛЬВИРА ФАЗИТОВНА С</t>
  </si>
  <si>
    <t>ТАИР СОХИБОВИЧ К</t>
  </si>
  <si>
    <t>ДЕНИС РАШИТОВИЧ Х</t>
  </si>
  <si>
    <t>ДАРЬЯ СЕРГЕЕВНА К</t>
  </si>
  <si>
    <t>АНАСТАСИЯ ИГОРЕВНА М</t>
  </si>
  <si>
    <t>ОКСАНА АНДРЕЕВНА К</t>
  </si>
  <si>
    <t>МИХАИЛ АЛЕКСЕЕВИЧ И</t>
  </si>
  <si>
    <t>КСЕНИЯ ВЛАДИМИРОВНА К</t>
  </si>
  <si>
    <t>Александра Анатольевна Е</t>
  </si>
  <si>
    <t>ОЛЬГА АЛЕКСАНДРОВНА Ш</t>
  </si>
  <si>
    <t>ДАРЬЯ ДМИТРИЕВНА С</t>
  </si>
  <si>
    <t>АНАСТАСИЯ АЛЕКСЕЕВНА В</t>
  </si>
  <si>
    <t>ТИМУР РУСЛАНОВИЧ З</t>
  </si>
  <si>
    <t>ЮЛИЯ ЮРЬЕВНА С</t>
  </si>
  <si>
    <t>ФУРУЗОН ВАЛИЧОНОВИЧ К</t>
  </si>
  <si>
    <t>ДАРЬЯ АЛЕКСАНДРОВНА С</t>
  </si>
  <si>
    <t>МАРГАРИТА МИХАЙЛОВНА П</t>
  </si>
  <si>
    <t>ТАТЬЯНА АЛЕКСЕЕВНА В</t>
  </si>
  <si>
    <t>ЕВГЕНИЯ АЛЕКСЕЕВНА К</t>
  </si>
  <si>
    <t>ЕКАТЕРИНА НИКОЛАЕВНА Ц</t>
  </si>
  <si>
    <t>АЛЕКСЕЙ АНАТОЛЬЕВИЧ Я</t>
  </si>
  <si>
    <t>ИРИНА ИГОРЕВНА Р</t>
  </si>
  <si>
    <t>ВАЛЕРИЯ АЛЕКСЕЕВНА К</t>
  </si>
  <si>
    <t>НАТАЛЬЯ СЕРГЕЕВНА П</t>
  </si>
  <si>
    <t>ДАРЬЯ АНДРЕЕВНА М</t>
  </si>
  <si>
    <t>ТИМОФЕЙ ГЕОРГИЕВИЧ Т</t>
  </si>
  <si>
    <t>ИРИНА НИКОЛАЕВНА И</t>
  </si>
  <si>
    <t>МАРАТ ОЛЕГОВИЧ Т</t>
  </si>
  <si>
    <t>ЛИНАР ИЛЬДАРОВИЧ З</t>
  </si>
  <si>
    <t>МАРГАРИТА АЛЕКСАНДРОВНА М</t>
  </si>
  <si>
    <t>МИЛАНА СЕРГЕЕВНА К</t>
  </si>
  <si>
    <t>АНАСТАСИЯ СЕРГЕЕВНА Б</t>
  </si>
  <si>
    <t>МИХАИЛ ДМИТРИЕВИЧ Б</t>
  </si>
  <si>
    <t>НАТАЛЬЯ СЕРГЕЕВНА Р</t>
  </si>
  <si>
    <t>ДАРЬЯ АЛЕКСАНДРОВНА З</t>
  </si>
  <si>
    <t>СЕРГЕЙ АЛЕКСАНДРОВИЧ Д</t>
  </si>
  <si>
    <t>ВЛАДИСЛАВ МАКСИМОВИЧ К</t>
  </si>
  <si>
    <t>АРТЕМ АНДРЕЕВИЧ Ц</t>
  </si>
  <si>
    <t>ИРИНА СЕРГЕЕВНА Г</t>
  </si>
  <si>
    <t>НАТАЛЬЯ АЛЕКСАНДРОВНА В</t>
  </si>
  <si>
    <t>РАМИЛЬ РАДИКОВИЧ С</t>
  </si>
  <si>
    <t>ЗАХАР СЕРГЕЕВИЧ Д</t>
  </si>
  <si>
    <t>ГУЛЗИНА МИРЛАНБЕКОВНА Б</t>
  </si>
  <si>
    <t>КСЕНИЯ ВИТАЛЬЕВНА П</t>
  </si>
  <si>
    <t>Екатерина Павловна Т</t>
  </si>
  <si>
    <t>МАРИЯ АЛЕКСАНДРОВНА С</t>
  </si>
  <si>
    <t>Стричкам в приюте</t>
  </si>
  <si>
    <t>БФ "НУЖНА ПОМОЩЬ"</t>
  </si>
  <si>
    <t>За стерилизацию 10 кошек в октябре - Индивидуальный предприниматель Шереметьева Елена Сергеевна</t>
  </si>
  <si>
    <t>Вет. услуги за октябрь (стер.5к и 1с-16600) - ИП ШЕЛЯКОВ СЕРГЕЙ АЛЕКСАНДРОВИЧ</t>
  </si>
  <si>
    <t>За корм ((РК mini 8*2,7+ 15*6,4*1;Гастро 15*2,Гепатик-12*1,Гипоал-14*1)ФарминаРенал 2*2,300*12*2) - ООО "Николь"</t>
  </si>
  <si>
    <t>За сухой корм RC Hepatic 4*12 кг - ООО "ЭТС"</t>
  </si>
  <si>
    <t>Гептрал лиофилизат д/приг раствора для в/в и в/м введ 400 мг фл 5 шт. - 2 шт Биолоджи СТМ Лада - ООО "ЕАПТЕКА"</t>
  </si>
  <si>
    <t>Вет. услуги за октябрь (стоматол. 1с Портос МЕ -6000) - ИП ШЕЛЯКОВ СЕРГЕЙ АЛЕКСАНДРОВИЧ</t>
  </si>
  <si>
    <t>За корм (ФRen-2кг*5,ФR-З00*12,РК ГАл 12 кг), доплата - ООО "Николь"</t>
  </si>
  <si>
    <t>За корм (ФRen-2кг*5,ФR-З00*12,РК ГАл 12 кг), част. оплата - ООО "Николь"</t>
  </si>
  <si>
    <t>Креон 10000 капс.10000ед 20 шт,Нефопам 10 мг/мл 2 мл шприц-тюб СТМ Лада - ООО "ЕАПТЕКА"</t>
  </si>
  <si>
    <t>За корм (Анимонда Вомфейнштейн Эдалт для собак с кроликом 0,15кг *24(консервы) Шейла Старый друг СИВ) - ООО "Николь"</t>
  </si>
  <si>
    <t>За сухой (12*3) и влажный корм в ассорт.(525*90; 970*25; 240*24) - ООО "ЭТС"</t>
  </si>
  <si>
    <t>За корм (Роял Канин Дог Эдалт Сеньор Медиум 7+, 4*2,Бест Диннер Гастроинтестинал 0,34*12*3 СД БНН,МИА) - ООО "Николь"</t>
  </si>
  <si>
    <t>за ноябрь 2022 года</t>
  </si>
  <si>
    <t>Остаток средств на 01.11.2022</t>
  </si>
  <si>
    <t>Общая сумма поступлений за ноябрь 2022г.</t>
  </si>
  <si>
    <t>Произведенные расходы за ноябрь 2022г.</t>
  </si>
  <si>
    <t>Остаток средств на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</si>
</sst>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0&quot;р.&quot;"/>
    <numFmt numFmtId="166" formatCode="dd\.mm\.yyyy"/>
    <numFmt numFmtId="167" formatCode="[$-419]mmmm\ yyyy;@"/>
    <numFmt numFmtId="168" formatCode="_-* #,##0_-;\-* #,##0_-;_-* &quot;-&quot;??_-;_-@_-"/>
  </numFmts>
  <fonts count="23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Fill="0" applyProtection="0"/>
    <xf numFmtId="0" fontId="2" fillId="0" borderId="0" applyFill="0" applyProtection="0"/>
    <xf numFmtId="164" fontId="22" fillId="0" borderId="0" applyFont="0" applyFill="0" applyBorder="0" applyAlignment="0" applyProtection="0"/>
  </cellStyleXfs>
  <cellXfs count="13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right" vertical="center"/>
    </xf>
    <xf numFmtId="165" fontId="7" fillId="0" borderId="0" xfId="0" applyNumberFormat="1" applyFont="1" applyFill="1" applyAlignment="1" applyProtection="1">
      <alignment horizontal="right" vertical="center"/>
    </xf>
    <xf numFmtId="165" fontId="7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4" fontId="12" fillId="4" borderId="8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4" fontId="3" fillId="2" borderId="6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165" fontId="8" fillId="2" borderId="3" xfId="0" applyNumberFormat="1" applyFont="1" applyFill="1" applyBorder="1" applyAlignment="1" applyProtection="1">
      <alignment horizontal="right" vertical="center"/>
    </xf>
    <xf numFmtId="166" fontId="15" fillId="4" borderId="4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right"/>
    </xf>
    <xf numFmtId="165" fontId="3" fillId="3" borderId="3" xfId="0" applyNumberFormat="1" applyFont="1" applyFill="1" applyBorder="1" applyAlignment="1" applyProtection="1">
      <alignment horizontal="right" vertical="center"/>
    </xf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left" vertical="center" wrapText="1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166" fontId="12" fillId="4" borderId="8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3" fillId="2" borderId="4" xfId="0" applyFont="1" applyFill="1" applyBorder="1" applyAlignment="1" applyProtection="1">
      <alignment horizontal="center" vertical="center"/>
    </xf>
    <xf numFmtId="0" fontId="1" fillId="5" borderId="0" xfId="0" applyFont="1" applyFill="1"/>
    <xf numFmtId="167" fontId="12" fillId="4" borderId="4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11" fillId="4" borderId="8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4" fontId="16" fillId="5" borderId="8" xfId="0" applyNumberFormat="1" applyFont="1" applyFill="1" applyBorder="1" applyAlignment="1" applyProtection="1">
      <alignment horizontal="center" vertical="center" wrapText="1"/>
    </xf>
    <xf numFmtId="166" fontId="15" fillId="4" borderId="8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vertical="center" wrapText="1"/>
    </xf>
    <xf numFmtId="166" fontId="15" fillId="4" borderId="11" xfId="0" applyNumberFormat="1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left" vertical="center" wrapText="1"/>
    </xf>
    <xf numFmtId="4" fontId="16" fillId="5" borderId="1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left" vertical="center" wrapText="1"/>
    </xf>
    <xf numFmtId="0" fontId="21" fillId="0" borderId="4" xfId="0" applyFont="1" applyFill="1" applyBorder="1" applyAlignment="1" applyProtection="1">
      <alignment horizontal="left" wrapText="1"/>
    </xf>
    <xf numFmtId="4" fontId="2" fillId="0" borderId="9" xfId="0" applyNumberFormat="1" applyFont="1" applyBorder="1" applyAlignment="1">
      <alignment horizontal="center"/>
    </xf>
    <xf numFmtId="0" fontId="12" fillId="4" borderId="4" xfId="0" applyFont="1" applyFill="1" applyBorder="1" applyAlignment="1" applyProtection="1">
      <alignment horizontal="left" vertical="center" wrapText="1"/>
    </xf>
    <xf numFmtId="166" fontId="15" fillId="4" borderId="12" xfId="0" applyNumberFormat="1" applyFont="1" applyFill="1" applyBorder="1" applyAlignment="1" applyProtection="1">
      <alignment horizontal="center" vertical="center" wrapText="1"/>
    </xf>
    <xf numFmtId="4" fontId="18" fillId="5" borderId="12" xfId="0" applyNumberFormat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left"/>
    </xf>
    <xf numFmtId="0" fontId="0" fillId="0" borderId="4" xfId="0" applyFill="1" applyBorder="1" applyProtection="1"/>
    <xf numFmtId="0" fontId="2" fillId="0" borderId="4" xfId="0" applyFont="1" applyFill="1" applyBorder="1" applyProtection="1"/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17" fillId="2" borderId="2" xfId="0" applyFont="1" applyFill="1" applyBorder="1" applyProtection="1"/>
    <xf numFmtId="4" fontId="9" fillId="0" borderId="0" xfId="0" applyNumberFormat="1" applyFont="1" applyFill="1" applyAlignment="1" applyProtection="1">
      <alignment horizontal="left"/>
    </xf>
    <xf numFmtId="14" fontId="0" fillId="0" borderId="13" xfId="0" applyNumberFormat="1" applyFill="1" applyBorder="1" applyProtection="1"/>
    <xf numFmtId="2" fontId="0" fillId="0" borderId="13" xfId="0" applyNumberFormat="1" applyFill="1" applyBorder="1" applyAlignment="1" applyProtection="1">
      <alignment horizontal="center" vertical="center"/>
    </xf>
    <xf numFmtId="0" fontId="0" fillId="0" borderId="4" xfId="0" applyBorder="1"/>
    <xf numFmtId="166" fontId="12" fillId="5" borderId="8" xfId="0" applyNumberFormat="1" applyFont="1" applyFill="1" applyBorder="1" applyAlignment="1" applyProtection="1">
      <alignment horizontal="center" vertical="center" wrapText="1"/>
    </xf>
    <xf numFmtId="4" fontId="12" fillId="5" borderId="8" xfId="0" applyNumberFormat="1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left" vertical="center" wrapText="1"/>
    </xf>
    <xf numFmtId="0" fontId="0" fillId="5" borderId="0" xfId="0" applyFill="1" applyProtection="1"/>
    <xf numFmtId="4" fontId="0" fillId="5" borderId="0" xfId="0" applyNumberFormat="1" applyFill="1" applyProtection="1"/>
    <xf numFmtId="4" fontId="9" fillId="5" borderId="0" xfId="0" applyNumberFormat="1" applyFont="1" applyFill="1" applyAlignment="1" applyProtection="1">
      <alignment horizontal="left"/>
    </xf>
    <xf numFmtId="0" fontId="9" fillId="5" borderId="0" xfId="0" applyFont="1" applyFill="1" applyProtection="1"/>
    <xf numFmtId="14" fontId="0" fillId="5" borderId="4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0" fontId="0" fillId="5" borderId="4" xfId="0" applyFill="1" applyBorder="1"/>
    <xf numFmtId="0" fontId="2" fillId="5" borderId="4" xfId="0" applyFont="1" applyFill="1" applyBorder="1"/>
    <xf numFmtId="0" fontId="0" fillId="0" borderId="0" xfId="0"/>
    <xf numFmtId="14" fontId="0" fillId="0" borderId="0" xfId="0" applyNumberFormat="1"/>
    <xf numFmtId="167" fontId="12" fillId="5" borderId="4" xfId="0" applyNumberFormat="1" applyFont="1" applyFill="1" applyBorder="1" applyAlignment="1" applyProtection="1">
      <alignment horizontal="center"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Protection="1"/>
    <xf numFmtId="168" fontId="0" fillId="0" borderId="0" xfId="2" applyNumberFormat="1" applyFont="1" applyFill="1" applyProtection="1"/>
    <xf numFmtId="0" fontId="2" fillId="5" borderId="4" xfId="0" applyFont="1" applyFill="1" applyBorder="1" applyAlignment="1" applyProtection="1">
      <alignment horizontal="left"/>
    </xf>
    <xf numFmtId="4" fontId="20" fillId="5" borderId="9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 applyProtection="1">
      <alignment horizontal="right"/>
    </xf>
    <xf numFmtId="0" fontId="2" fillId="5" borderId="4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wrapText="1"/>
    </xf>
    <xf numFmtId="0" fontId="7" fillId="6" borderId="1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center" vertical="center"/>
    </xf>
    <xf numFmtId="0" fontId="14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center" vertical="center"/>
    </xf>
    <xf numFmtId="4" fontId="9" fillId="5" borderId="0" xfId="0" applyNumberFormat="1" applyFont="1" applyFill="1" applyAlignment="1" applyProtection="1">
      <alignment horizontal="right"/>
    </xf>
    <xf numFmtId="0" fontId="9" fillId="5" borderId="0" xfId="0" applyFont="1" applyFill="1" applyAlignment="1" applyProtection="1">
      <alignment horizontal="right"/>
    </xf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FF99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1"/>
  <sheetViews>
    <sheetView showGridLines="0" tabSelected="1" zoomScaleNormal="100" workbookViewId="0">
      <selection activeCell="C31" sqref="C31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5" customWidth="1"/>
    <col min="4" max="4" width="11.85546875" customWidth="1"/>
    <col min="5" max="5" width="16.5703125" customWidth="1"/>
    <col min="6" max="6" width="13.5703125" customWidth="1"/>
    <col min="7" max="253" width="8.85546875" customWidth="1"/>
  </cols>
  <sheetData>
    <row r="1" spans="1:6" ht="18.75" x14ac:dyDescent="0.3">
      <c r="B1" s="110" t="s">
        <v>0</v>
      </c>
      <c r="C1" s="110"/>
    </row>
    <row r="2" spans="1:6" ht="18.75" x14ac:dyDescent="0.3">
      <c r="B2" s="110" t="s">
        <v>19</v>
      </c>
      <c r="C2" s="110"/>
    </row>
    <row r="3" spans="1:6" ht="18.75" x14ac:dyDescent="0.3">
      <c r="B3" s="30"/>
      <c r="C3" s="30"/>
    </row>
    <row r="4" spans="1:6" ht="18.75" x14ac:dyDescent="0.3">
      <c r="B4" s="113" t="s">
        <v>1</v>
      </c>
      <c r="C4" s="113"/>
    </row>
    <row r="5" spans="1:6" ht="18.75" x14ac:dyDescent="0.3">
      <c r="B5" s="113" t="s">
        <v>2</v>
      </c>
      <c r="C5" s="113"/>
    </row>
    <row r="6" spans="1:6" ht="18.75" x14ac:dyDescent="0.25">
      <c r="B6" s="114" t="s">
        <v>379</v>
      </c>
      <c r="C6" s="114"/>
    </row>
    <row r="7" spans="1:6" ht="15" customHeight="1" x14ac:dyDescent="0.25">
      <c r="B7" s="31"/>
      <c r="C7" s="31"/>
    </row>
    <row r="9" spans="1:6" ht="15" customHeight="1" x14ac:dyDescent="0.25">
      <c r="A9" s="111" t="s">
        <v>380</v>
      </c>
      <c r="B9" s="112"/>
      <c r="C9" s="36">
        <v>6995620.7399999984</v>
      </c>
      <c r="D9" s="15"/>
      <c r="F9" s="98"/>
    </row>
    <row r="10" spans="1:6" ht="15" customHeight="1" x14ac:dyDescent="0.25">
      <c r="C10" s="11"/>
    </row>
    <row r="11" spans="1:6" ht="15" customHeight="1" x14ac:dyDescent="0.25">
      <c r="A11" s="111" t="s">
        <v>381</v>
      </c>
      <c r="B11" s="112"/>
      <c r="C11" s="37">
        <f>SUM(C12:C17)</f>
        <v>851579.12</v>
      </c>
      <c r="D11" s="15"/>
    </row>
    <row r="12" spans="1:6" ht="15" customHeight="1" x14ac:dyDescent="0.25">
      <c r="A12" s="75" t="s">
        <v>68</v>
      </c>
      <c r="B12" s="76"/>
      <c r="C12" s="34">
        <f>ROBOKASSA!B27</f>
        <v>11636</v>
      </c>
    </row>
    <row r="13" spans="1:6" ht="15" customHeight="1" x14ac:dyDescent="0.25">
      <c r="A13" s="75" t="s">
        <v>34</v>
      </c>
      <c r="B13" s="76"/>
      <c r="C13" s="34">
        <f>Юмани!B60</f>
        <v>22974</v>
      </c>
    </row>
    <row r="14" spans="1:6" ht="15" customHeight="1" x14ac:dyDescent="0.25">
      <c r="A14" s="75" t="s">
        <v>59</v>
      </c>
      <c r="B14" s="76"/>
      <c r="C14" s="34">
        <f>Благо.ру!B26</f>
        <v>11190</v>
      </c>
    </row>
    <row r="15" spans="1:6" ht="15" customHeight="1" x14ac:dyDescent="0.25">
      <c r="A15" s="75" t="s">
        <v>62</v>
      </c>
      <c r="B15" s="76"/>
      <c r="C15" s="34">
        <f>Сбербанк!B227</f>
        <v>80059</v>
      </c>
    </row>
    <row r="16" spans="1:6" ht="15" customHeight="1" x14ac:dyDescent="0.25">
      <c r="A16" s="75" t="s">
        <v>61</v>
      </c>
      <c r="B16" s="76"/>
      <c r="C16" s="34">
        <f>Сбербанк!B228</f>
        <v>650000</v>
      </c>
    </row>
    <row r="17" spans="1:6" ht="15" customHeight="1" x14ac:dyDescent="0.25">
      <c r="A17" s="7" t="s">
        <v>3</v>
      </c>
      <c r="B17" s="7"/>
      <c r="C17" s="12">
        <f>Сбербанк!B232-C16-C15</f>
        <v>75720.12</v>
      </c>
    </row>
    <row r="18" spans="1:6" ht="15" customHeight="1" x14ac:dyDescent="0.25">
      <c r="A18" s="9"/>
      <c r="B18" s="9"/>
      <c r="C18" s="13"/>
    </row>
    <row r="19" spans="1:6" ht="15" customHeight="1" x14ac:dyDescent="0.25">
      <c r="A19" s="111" t="s">
        <v>382</v>
      </c>
      <c r="B19" s="112"/>
      <c r="C19" s="36">
        <f>SUM(C20:C24)</f>
        <v>528326.14999999991</v>
      </c>
    </row>
    <row r="20" spans="1:6" ht="15" customHeight="1" x14ac:dyDescent="0.25">
      <c r="A20" s="7" t="s">
        <v>20</v>
      </c>
      <c r="B20" s="8"/>
      <c r="C20" s="14">
        <f>Расходы!B22</f>
        <v>494070.14999999997</v>
      </c>
      <c r="E20" s="46"/>
    </row>
    <row r="21" spans="1:6" ht="22.5" customHeight="1" x14ac:dyDescent="0.25">
      <c r="A21" s="115" t="s">
        <v>28</v>
      </c>
      <c r="B21" s="116"/>
      <c r="C21" s="14">
        <f>Расходы!B28</f>
        <v>33100</v>
      </c>
    </row>
    <row r="22" spans="1:6" ht="16.5" customHeight="1" x14ac:dyDescent="0.25">
      <c r="A22" s="115" t="s">
        <v>21</v>
      </c>
      <c r="B22" s="116"/>
      <c r="C22" s="14">
        <f>Расходы!B32</f>
        <v>0</v>
      </c>
    </row>
    <row r="23" spans="1:6" ht="29.25" customHeight="1" x14ac:dyDescent="0.25">
      <c r="A23" s="115" t="s">
        <v>22</v>
      </c>
      <c r="B23" s="116"/>
      <c r="C23" s="14">
        <f>Расходы!B40</f>
        <v>0</v>
      </c>
    </row>
    <row r="24" spans="1:6" ht="15" customHeight="1" x14ac:dyDescent="0.25">
      <c r="A24" s="7" t="s">
        <v>4</v>
      </c>
      <c r="B24" s="8"/>
      <c r="C24" s="14">
        <f>Расходы!B46</f>
        <v>1156</v>
      </c>
      <c r="D24" s="46"/>
    </row>
    <row r="25" spans="1:6" ht="15" customHeight="1" x14ac:dyDescent="0.25">
      <c r="C25" s="11"/>
      <c r="D25" s="46"/>
    </row>
    <row r="26" spans="1:6" ht="15" customHeight="1" x14ac:dyDescent="0.25">
      <c r="A26" s="111" t="s">
        <v>383</v>
      </c>
      <c r="B26" s="112"/>
      <c r="C26" s="36">
        <f>C9+C11-C19</f>
        <v>7318873.709999999</v>
      </c>
      <c r="F26" s="98"/>
    </row>
    <row r="27" spans="1:6" x14ac:dyDescent="0.25">
      <c r="A27" s="108" t="s">
        <v>66</v>
      </c>
      <c r="B27" s="109"/>
      <c r="C27" s="101">
        <f>3229000+1894000</f>
        <v>5123000</v>
      </c>
    </row>
    <row r="29" spans="1:6" x14ac:dyDescent="0.25">
      <c r="C29" s="23"/>
    </row>
    <row r="31" spans="1:6" x14ac:dyDescent="0.25">
      <c r="C31" s="24"/>
    </row>
  </sheetData>
  <sheetProtection formatCells="0" formatColumns="0" formatRows="0" insertColumns="0" insertRows="0" insertHyperlinks="0" deleteColumns="0" deleteRows="0" sort="0" autoFilter="0" pivotTables="0"/>
  <mergeCells count="13">
    <mergeCell ref="A27:B27"/>
    <mergeCell ref="B1:C1"/>
    <mergeCell ref="A19:B19"/>
    <mergeCell ref="B4:C4"/>
    <mergeCell ref="B2:C2"/>
    <mergeCell ref="B6:C6"/>
    <mergeCell ref="A9:B9"/>
    <mergeCell ref="A26:B26"/>
    <mergeCell ref="A11:B11"/>
    <mergeCell ref="B5:C5"/>
    <mergeCell ref="A22:B22"/>
    <mergeCell ref="A23:B23"/>
    <mergeCell ref="A21:B2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47"/>
  <sheetViews>
    <sheetView showGridLines="0" zoomScale="70" zoomScaleNormal="70" workbookViewId="0">
      <selection activeCell="C12" sqref="C12"/>
    </sheetView>
  </sheetViews>
  <sheetFormatPr defaultColWidth="11.42578125" defaultRowHeight="15" x14ac:dyDescent="0.25"/>
  <cols>
    <col min="1" max="1" width="22.42578125" style="1" customWidth="1"/>
    <col min="2" max="2" width="21.42578125" style="2" customWidth="1"/>
    <col min="3" max="3" width="95.85546875" style="20" customWidth="1"/>
    <col min="4" max="209" width="8.85546875" customWidth="1"/>
  </cols>
  <sheetData>
    <row r="1" spans="1:3" ht="18.75" x14ac:dyDescent="0.3">
      <c r="B1" s="110" t="s">
        <v>0</v>
      </c>
      <c r="C1" s="110"/>
    </row>
    <row r="2" spans="1:3" ht="18.75" x14ac:dyDescent="0.3">
      <c r="B2" s="110" t="s">
        <v>19</v>
      </c>
      <c r="C2" s="110"/>
    </row>
    <row r="3" spans="1:3" ht="18.75" x14ac:dyDescent="0.3">
      <c r="B3" s="113"/>
      <c r="C3" s="113"/>
    </row>
    <row r="4" spans="1:3" ht="18.75" x14ac:dyDescent="0.3">
      <c r="A4" s="1" t="s">
        <v>5</v>
      </c>
      <c r="B4" s="113" t="s">
        <v>6</v>
      </c>
      <c r="C4" s="113"/>
    </row>
    <row r="5" spans="1:3" ht="18.75" x14ac:dyDescent="0.25">
      <c r="B5" s="114" t="str">
        <f>Отчет!B6</f>
        <v>за ноябрь 2022 года</v>
      </c>
      <c r="C5" s="114"/>
    </row>
    <row r="6" spans="1:3" ht="15.75" x14ac:dyDescent="0.25">
      <c r="B6" s="3"/>
      <c r="C6" s="103"/>
    </row>
    <row r="8" spans="1:3" x14ac:dyDescent="0.25">
      <c r="A8" s="26" t="s">
        <v>7</v>
      </c>
      <c r="B8" s="6" t="s">
        <v>8</v>
      </c>
      <c r="C8" s="104" t="s">
        <v>9</v>
      </c>
    </row>
    <row r="9" spans="1:3" x14ac:dyDescent="0.25">
      <c r="A9" s="53" t="s">
        <v>35</v>
      </c>
      <c r="B9" s="54"/>
      <c r="C9" s="105"/>
    </row>
    <row r="10" spans="1:3" ht="30" x14ac:dyDescent="0.25">
      <c r="A10" s="42">
        <v>44869.053159722127</v>
      </c>
      <c r="B10" s="25">
        <v>100101</v>
      </c>
      <c r="C10" s="62" t="s">
        <v>369</v>
      </c>
    </row>
    <row r="11" spans="1:3" x14ac:dyDescent="0.25">
      <c r="A11" s="42">
        <v>44872.5650925925</v>
      </c>
      <c r="B11" s="25">
        <v>25713.9</v>
      </c>
      <c r="C11" s="62" t="s">
        <v>370</v>
      </c>
    </row>
    <row r="12" spans="1:3" ht="30" x14ac:dyDescent="0.25">
      <c r="A12" s="42">
        <v>44874.995393518358</v>
      </c>
      <c r="B12" s="25">
        <v>3828</v>
      </c>
      <c r="C12" s="62" t="s">
        <v>371</v>
      </c>
    </row>
    <row r="13" spans="1:3" x14ac:dyDescent="0.25">
      <c r="A13" s="42">
        <v>44874.999988425989</v>
      </c>
      <c r="B13" s="25">
        <v>6000</v>
      </c>
      <c r="C13" s="62" t="s">
        <v>372</v>
      </c>
    </row>
    <row r="14" spans="1:3" x14ac:dyDescent="0.25">
      <c r="A14" s="42">
        <v>44876.063541666605</v>
      </c>
      <c r="B14" s="25">
        <v>100000</v>
      </c>
      <c r="C14" s="62" t="s">
        <v>374</v>
      </c>
    </row>
    <row r="15" spans="1:3" x14ac:dyDescent="0.25">
      <c r="A15" s="42">
        <v>44878.993287037127</v>
      </c>
      <c r="B15" s="25">
        <v>202411.51999999999</v>
      </c>
      <c r="C15" s="62" t="s">
        <v>373</v>
      </c>
    </row>
    <row r="16" spans="1:3" x14ac:dyDescent="0.25">
      <c r="A16" s="42">
        <v>44880.606770833489</v>
      </c>
      <c r="B16" s="25">
        <v>2636</v>
      </c>
      <c r="C16" s="62" t="s">
        <v>375</v>
      </c>
    </row>
    <row r="17" spans="1:3" ht="30" x14ac:dyDescent="0.25">
      <c r="A17" s="42">
        <v>44882.47622685181</v>
      </c>
      <c r="B17" s="25">
        <v>3967.04</v>
      </c>
      <c r="C17" s="62" t="s">
        <v>376</v>
      </c>
    </row>
    <row r="18" spans="1:3" x14ac:dyDescent="0.25">
      <c r="A18" s="42">
        <v>44887.047256944235</v>
      </c>
      <c r="B18" s="25">
        <v>36090.69</v>
      </c>
      <c r="C18" s="62" t="s">
        <v>377</v>
      </c>
    </row>
    <row r="19" spans="1:3" ht="30" x14ac:dyDescent="0.25">
      <c r="A19" s="42">
        <v>44893.763506944291</v>
      </c>
      <c r="B19" s="25">
        <v>13322</v>
      </c>
      <c r="C19" s="62" t="s">
        <v>378</v>
      </c>
    </row>
    <row r="20" spans="1:3" x14ac:dyDescent="0.25">
      <c r="A20" s="42"/>
      <c r="B20" s="25"/>
      <c r="C20" s="62"/>
    </row>
    <row r="21" spans="1:3" x14ac:dyDescent="0.25">
      <c r="A21" s="42"/>
      <c r="B21" s="25"/>
      <c r="C21" s="62"/>
    </row>
    <row r="22" spans="1:3" x14ac:dyDescent="0.25">
      <c r="A22" s="66" t="s">
        <v>10</v>
      </c>
      <c r="B22" s="67">
        <f>SUM(B10:B21)</f>
        <v>494070.14999999997</v>
      </c>
      <c r="C22" s="68"/>
    </row>
    <row r="23" spans="1:3" x14ac:dyDescent="0.25">
      <c r="A23" s="50" t="s">
        <v>28</v>
      </c>
      <c r="B23" s="51"/>
      <c r="C23" s="106"/>
    </row>
    <row r="24" spans="1:3" ht="30" x14ac:dyDescent="0.25">
      <c r="A24" s="42">
        <v>44867.982858796138</v>
      </c>
      <c r="B24" s="25">
        <v>16500</v>
      </c>
      <c r="C24" s="62" t="s">
        <v>367</v>
      </c>
    </row>
    <row r="25" spans="1:3" x14ac:dyDescent="0.25">
      <c r="A25" s="42">
        <v>44874.999988425989</v>
      </c>
      <c r="B25" s="25">
        <v>16600</v>
      </c>
      <c r="C25" s="62" t="s">
        <v>368</v>
      </c>
    </row>
    <row r="26" spans="1:3" x14ac:dyDescent="0.25">
      <c r="A26" s="42"/>
      <c r="B26" s="25"/>
      <c r="C26" s="62"/>
    </row>
    <row r="27" spans="1:3" x14ac:dyDescent="0.25">
      <c r="A27" s="42"/>
      <c r="B27" s="25"/>
      <c r="C27" s="62"/>
    </row>
    <row r="28" spans="1:3" s="22" customFormat="1" x14ac:dyDescent="0.25">
      <c r="A28" s="56" t="s">
        <v>10</v>
      </c>
      <c r="B28" s="55">
        <f>SUM(B24:B27)</f>
        <v>33100</v>
      </c>
      <c r="C28" s="57"/>
    </row>
    <row r="29" spans="1:3" s="22" customFormat="1" x14ac:dyDescent="0.25">
      <c r="A29" s="27" t="s">
        <v>23</v>
      </c>
      <c r="B29" s="28"/>
      <c r="C29" s="29"/>
    </row>
    <row r="30" spans="1:3" s="22" customFormat="1" x14ac:dyDescent="0.25">
      <c r="A30" s="82"/>
      <c r="B30" s="83"/>
      <c r="C30" s="84"/>
    </row>
    <row r="31" spans="1:3" s="22" customFormat="1" x14ac:dyDescent="0.25">
      <c r="A31" s="49"/>
      <c r="B31" s="25"/>
      <c r="C31" s="65"/>
    </row>
    <row r="32" spans="1:3" s="22" customFormat="1" x14ac:dyDescent="0.25">
      <c r="A32" s="58"/>
      <c r="B32" s="60">
        <f>SUM(B30:B31)</f>
        <v>0</v>
      </c>
      <c r="C32" s="59"/>
    </row>
    <row r="33" spans="1:3" s="22" customFormat="1" x14ac:dyDescent="0.25">
      <c r="A33" s="27" t="s">
        <v>22</v>
      </c>
      <c r="B33" s="28"/>
      <c r="C33" s="29"/>
    </row>
    <row r="34" spans="1:3" s="22" customFormat="1" x14ac:dyDescent="0.25">
      <c r="A34" s="42"/>
      <c r="B34" s="100"/>
      <c r="C34" s="40"/>
    </row>
    <row r="35" spans="1:3" s="22" customFormat="1" x14ac:dyDescent="0.25">
      <c r="A35" s="42"/>
      <c r="B35" s="100"/>
      <c r="C35" s="40"/>
    </row>
    <row r="36" spans="1:3" s="22" customFormat="1" x14ac:dyDescent="0.25">
      <c r="A36" s="42"/>
      <c r="B36" s="100"/>
      <c r="C36" s="40"/>
    </row>
    <row r="37" spans="1:3" s="22" customFormat="1" x14ac:dyDescent="0.25">
      <c r="A37" s="42"/>
      <c r="B37" s="100"/>
      <c r="C37" s="40"/>
    </row>
    <row r="38" spans="1:3" s="22" customFormat="1" x14ac:dyDescent="0.25">
      <c r="A38" s="42"/>
      <c r="B38" s="100"/>
      <c r="C38" s="40"/>
    </row>
    <row r="39" spans="1:3" s="22" customFormat="1" x14ac:dyDescent="0.25">
      <c r="A39" s="42"/>
      <c r="B39" s="100"/>
      <c r="C39" s="40"/>
    </row>
    <row r="40" spans="1:3" s="48" customFormat="1" x14ac:dyDescent="0.25">
      <c r="A40" s="56" t="s">
        <v>10</v>
      </c>
      <c r="B40" s="55">
        <f>SUM(B34:B39)</f>
        <v>0</v>
      </c>
      <c r="C40" s="52"/>
    </row>
    <row r="41" spans="1:3" x14ac:dyDescent="0.25">
      <c r="A41" s="53" t="s">
        <v>4</v>
      </c>
      <c r="B41" s="33"/>
      <c r="C41" s="105"/>
    </row>
    <row r="42" spans="1:3" s="22" customFormat="1" x14ac:dyDescent="0.25">
      <c r="A42" s="95">
        <v>44866</v>
      </c>
      <c r="B42" s="100">
        <v>1156</v>
      </c>
      <c r="C42" s="40" t="s">
        <v>39</v>
      </c>
    </row>
    <row r="43" spans="1:3" s="22" customFormat="1" x14ac:dyDescent="0.25">
      <c r="A43" s="42"/>
      <c r="B43" s="100"/>
      <c r="C43" s="40"/>
    </row>
    <row r="44" spans="1:3" s="22" customFormat="1" x14ac:dyDescent="0.25">
      <c r="A44" s="42"/>
      <c r="B44" s="100"/>
      <c r="C44" s="40"/>
    </row>
    <row r="45" spans="1:3" s="22" customFormat="1" x14ac:dyDescent="0.25">
      <c r="A45" s="42"/>
      <c r="B45" s="100"/>
      <c r="C45" s="40"/>
    </row>
    <row r="46" spans="1:3" s="48" customFormat="1" x14ac:dyDescent="0.25">
      <c r="A46" s="56" t="s">
        <v>10</v>
      </c>
      <c r="B46" s="55">
        <f>SUM(B42:B45)</f>
        <v>1156</v>
      </c>
      <c r="C46" s="52"/>
    </row>
    <row r="47" spans="1:3" x14ac:dyDescent="0.25">
      <c r="A47" s="47" t="s">
        <v>17</v>
      </c>
      <c r="B47" s="32">
        <f>B22+B28+B32+B40+B46</f>
        <v>528326.14999999991</v>
      </c>
      <c r="C47" s="107"/>
    </row>
  </sheetData>
  <sheetProtection formatCells="0" formatColumns="0" formatRows="0" insertColumns="0" insertRows="0" insertHyperlinks="0" deleteColumns="0" deleteRows="0" sort="0" autoFilter="0" pivotTables="0"/>
  <sortState ref="A75:C76">
    <sortCondition ref="A74"/>
  </sortState>
  <mergeCells count="5">
    <mergeCell ref="B1:C1"/>
    <mergeCell ref="B2:C2"/>
    <mergeCell ref="B3:C3"/>
    <mergeCell ref="B4:C4"/>
    <mergeCell ref="B5:C5"/>
  </mergeCells>
  <conditionalFormatting sqref="C40">
    <cfRule type="containsText" dxfId="8" priority="307" operator="containsText" text="стерилизация">
      <formula>NOT(ISERROR(SEARCH("стерилизация",C40)))</formula>
    </cfRule>
    <cfRule type="containsText" dxfId="7" priority="308" operator="containsText" text="стерилизация">
      <formula>NOT(ISERROR(SEARCH("стерилизация",C40)))</formula>
    </cfRule>
    <cfRule type="containsText" dxfId="6" priority="309" operator="containsText" text="лечение">
      <formula>NOT(ISERROR(SEARCH("лечение",C40)))</formula>
    </cfRule>
  </conditionalFormatting>
  <conditionalFormatting sqref="C32">
    <cfRule type="containsText" dxfId="5" priority="184" operator="containsText" text="стерилизация">
      <formula>NOT(ISERROR(SEARCH("стерилизация",C32)))</formula>
    </cfRule>
    <cfRule type="containsText" dxfId="4" priority="185" operator="containsText" text="стерилизация">
      <formula>NOT(ISERROR(SEARCH("стерилизация",C32)))</formula>
    </cfRule>
    <cfRule type="containsText" dxfId="3" priority="186" operator="containsText" text="лечение">
      <formula>NOT(ISERROR(SEARCH("лечение",C32)))</formula>
    </cfRule>
  </conditionalFormatting>
  <conditionalFormatting sqref="C46">
    <cfRule type="containsText" dxfId="2" priority="1" operator="containsText" text="стерилизация">
      <formula>NOT(ISERROR(SEARCH("стерилизация",C46)))</formula>
    </cfRule>
    <cfRule type="containsText" dxfId="1" priority="2" operator="containsText" text="стерилизация">
      <formula>NOT(ISERROR(SEARCH("стерилизация",C46)))</formula>
    </cfRule>
    <cfRule type="containsText" dxfId="0" priority="3" operator="containsText" text="лечение">
      <formula>NOT(ISERROR(SEARCH("лечение",C46)))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4"/>
  <sheetViews>
    <sheetView showGridLines="0" workbookViewId="0">
      <selection activeCell="C12" sqref="C12"/>
    </sheetView>
  </sheetViews>
  <sheetFormatPr defaultColWidth="11.42578125" defaultRowHeight="15" x14ac:dyDescent="0.25"/>
  <cols>
    <col min="1" max="1" width="20.7109375" customWidth="1"/>
    <col min="2" max="2" width="15.7109375" style="15" customWidth="1"/>
    <col min="3" max="3" width="35.28515625" customWidth="1"/>
    <col min="4" max="4" width="45.42578125" customWidth="1"/>
    <col min="5" max="252" width="8.85546875" customWidth="1"/>
  </cols>
  <sheetData>
    <row r="1" spans="1:4" ht="18.75" x14ac:dyDescent="0.3">
      <c r="B1" s="117" t="s">
        <v>0</v>
      </c>
      <c r="C1" s="117"/>
      <c r="D1" s="117"/>
    </row>
    <row r="2" spans="1:4" ht="18.75" x14ac:dyDescent="0.3">
      <c r="B2" s="117" t="s">
        <v>19</v>
      </c>
      <c r="C2" s="117"/>
      <c r="D2" s="117"/>
    </row>
    <row r="3" spans="1:4" ht="18" customHeight="1" x14ac:dyDescent="0.25"/>
    <row r="4" spans="1:4" ht="18.75" x14ac:dyDescent="0.3">
      <c r="B4" s="78" t="s">
        <v>24</v>
      </c>
      <c r="C4" s="4"/>
      <c r="D4" s="4"/>
    </row>
    <row r="5" spans="1:4" ht="18.75" x14ac:dyDescent="0.25">
      <c r="B5" s="120" t="s">
        <v>26</v>
      </c>
      <c r="C5" s="120"/>
      <c r="D5" s="120"/>
    </row>
    <row r="6" spans="1:4" ht="18.75" x14ac:dyDescent="0.3">
      <c r="B6" s="118" t="str">
        <f>Отчет!B6</f>
        <v>за ноябрь 2022 года</v>
      </c>
      <c r="C6" s="119"/>
      <c r="D6" s="45"/>
    </row>
    <row r="8" spans="1:4" s="20" customFormat="1" ht="33" customHeight="1" x14ac:dyDescent="0.25">
      <c r="A8" s="16" t="s">
        <v>25</v>
      </c>
      <c r="B8" s="18" t="s">
        <v>8</v>
      </c>
      <c r="C8" s="17" t="s">
        <v>27</v>
      </c>
      <c r="D8" s="19" t="s">
        <v>13</v>
      </c>
    </row>
    <row r="9" spans="1:4" s="20" customFormat="1" ht="18.95" customHeight="1" x14ac:dyDescent="0.25">
      <c r="A9" s="79" t="s">
        <v>142</v>
      </c>
      <c r="B9" s="80">
        <v>246</v>
      </c>
      <c r="C9" s="81" t="s">
        <v>162</v>
      </c>
      <c r="D9" s="81" t="s">
        <v>40</v>
      </c>
    </row>
    <row r="10" spans="1:4" s="20" customFormat="1" ht="18.95" customHeight="1" x14ac:dyDescent="0.25">
      <c r="A10" s="79" t="s">
        <v>143</v>
      </c>
      <c r="B10" s="80">
        <v>2500</v>
      </c>
      <c r="C10" s="81" t="s">
        <v>163</v>
      </c>
      <c r="D10" s="81" t="s">
        <v>40</v>
      </c>
    </row>
    <row r="11" spans="1:4" s="20" customFormat="1" ht="18.95" customHeight="1" x14ac:dyDescent="0.25">
      <c r="A11" s="79" t="s">
        <v>144</v>
      </c>
      <c r="B11" s="80">
        <v>640</v>
      </c>
      <c r="C11" s="81" t="s">
        <v>164</v>
      </c>
      <c r="D11" s="81" t="s">
        <v>40</v>
      </c>
    </row>
    <row r="12" spans="1:4" s="20" customFormat="1" ht="18.95" customHeight="1" x14ac:dyDescent="0.25">
      <c r="A12" s="79" t="s">
        <v>145</v>
      </c>
      <c r="B12" s="80">
        <v>500</v>
      </c>
      <c r="C12" s="81" t="s">
        <v>165</v>
      </c>
      <c r="D12" s="81" t="s">
        <v>40</v>
      </c>
    </row>
    <row r="13" spans="1:4" s="20" customFormat="1" ht="18.95" customHeight="1" x14ac:dyDescent="0.25">
      <c r="A13" s="79" t="s">
        <v>146</v>
      </c>
      <c r="B13" s="80">
        <v>10</v>
      </c>
      <c r="C13" s="81" t="s">
        <v>166</v>
      </c>
      <c r="D13" s="81" t="s">
        <v>40</v>
      </c>
    </row>
    <row r="14" spans="1:4" s="20" customFormat="1" ht="18.95" customHeight="1" x14ac:dyDescent="0.25">
      <c r="A14" s="79" t="s">
        <v>147</v>
      </c>
      <c r="B14" s="80">
        <v>10</v>
      </c>
      <c r="C14" s="81" t="s">
        <v>167</v>
      </c>
      <c r="D14" s="81" t="s">
        <v>40</v>
      </c>
    </row>
    <row r="15" spans="1:4" s="20" customFormat="1" ht="18.95" customHeight="1" x14ac:dyDescent="0.25">
      <c r="A15" s="79" t="s">
        <v>148</v>
      </c>
      <c r="B15" s="80">
        <v>500</v>
      </c>
      <c r="C15" s="81" t="s">
        <v>168</v>
      </c>
      <c r="D15" s="81" t="s">
        <v>40</v>
      </c>
    </row>
    <row r="16" spans="1:4" s="20" customFormat="1" ht="18.95" customHeight="1" x14ac:dyDescent="0.25">
      <c r="A16" s="79" t="s">
        <v>149</v>
      </c>
      <c r="B16" s="80">
        <v>400</v>
      </c>
      <c r="C16" s="81" t="s">
        <v>169</v>
      </c>
      <c r="D16" s="81" t="s">
        <v>40</v>
      </c>
    </row>
    <row r="17" spans="1:4" s="20" customFormat="1" ht="18.95" customHeight="1" x14ac:dyDescent="0.25">
      <c r="A17" s="79" t="s">
        <v>150</v>
      </c>
      <c r="B17" s="80">
        <v>500</v>
      </c>
      <c r="C17" s="81" t="s">
        <v>170</v>
      </c>
      <c r="D17" s="81" t="s">
        <v>40</v>
      </c>
    </row>
    <row r="18" spans="1:4" s="20" customFormat="1" ht="18.95" customHeight="1" x14ac:dyDescent="0.25">
      <c r="A18" s="79" t="s">
        <v>151</v>
      </c>
      <c r="B18" s="80">
        <v>1000</v>
      </c>
      <c r="C18" s="81" t="s">
        <v>171</v>
      </c>
      <c r="D18" s="81" t="s">
        <v>40</v>
      </c>
    </row>
    <row r="19" spans="1:4" s="20" customFormat="1" ht="18.95" customHeight="1" x14ac:dyDescent="0.25">
      <c r="A19" s="79" t="s">
        <v>152</v>
      </c>
      <c r="B19" s="80">
        <v>80</v>
      </c>
      <c r="C19" s="81" t="s">
        <v>172</v>
      </c>
      <c r="D19" s="81" t="s">
        <v>40</v>
      </c>
    </row>
    <row r="20" spans="1:4" s="20" customFormat="1" ht="18.95" customHeight="1" x14ac:dyDescent="0.25">
      <c r="A20" s="79" t="s">
        <v>153</v>
      </c>
      <c r="B20" s="80">
        <v>10</v>
      </c>
      <c r="C20" s="81" t="s">
        <v>173</v>
      </c>
      <c r="D20" s="81" t="s">
        <v>160</v>
      </c>
    </row>
    <row r="21" spans="1:4" s="20" customFormat="1" ht="18.95" customHeight="1" x14ac:dyDescent="0.25">
      <c r="A21" s="79" t="s">
        <v>154</v>
      </c>
      <c r="B21" s="80">
        <v>5000</v>
      </c>
      <c r="C21" s="81" t="s">
        <v>174</v>
      </c>
      <c r="D21" s="81" t="s">
        <v>161</v>
      </c>
    </row>
    <row r="22" spans="1:4" s="20" customFormat="1" ht="18.95" customHeight="1" x14ac:dyDescent="0.25">
      <c r="A22" s="79" t="s">
        <v>155</v>
      </c>
      <c r="B22" s="80">
        <v>10</v>
      </c>
      <c r="C22" s="81" t="s">
        <v>175</v>
      </c>
      <c r="D22" s="81" t="s">
        <v>40</v>
      </c>
    </row>
    <row r="23" spans="1:4" s="20" customFormat="1" ht="18.95" customHeight="1" x14ac:dyDescent="0.25">
      <c r="A23" s="79" t="s">
        <v>156</v>
      </c>
      <c r="B23" s="80">
        <v>10</v>
      </c>
      <c r="C23" s="81" t="s">
        <v>176</v>
      </c>
      <c r="D23" s="81" t="s">
        <v>40</v>
      </c>
    </row>
    <row r="24" spans="1:4" s="20" customFormat="1" ht="18.95" customHeight="1" x14ac:dyDescent="0.25">
      <c r="A24" s="79" t="s">
        <v>157</v>
      </c>
      <c r="B24" s="80">
        <v>10</v>
      </c>
      <c r="C24" s="81" t="s">
        <v>176</v>
      </c>
      <c r="D24" s="81" t="s">
        <v>102</v>
      </c>
    </row>
    <row r="25" spans="1:4" s="20" customFormat="1" ht="18.95" customHeight="1" x14ac:dyDescent="0.25">
      <c r="A25" s="79" t="s">
        <v>158</v>
      </c>
      <c r="B25" s="80">
        <v>200</v>
      </c>
      <c r="C25" s="81" t="s">
        <v>177</v>
      </c>
      <c r="D25" s="81" t="s">
        <v>40</v>
      </c>
    </row>
    <row r="26" spans="1:4" s="20" customFormat="1" ht="18.95" customHeight="1" x14ac:dyDescent="0.25">
      <c r="A26" s="79" t="s">
        <v>159</v>
      </c>
      <c r="B26" s="80">
        <v>10</v>
      </c>
      <c r="C26" s="81" t="s">
        <v>178</v>
      </c>
      <c r="D26" s="81" t="s">
        <v>40</v>
      </c>
    </row>
    <row r="27" spans="1:4" ht="30" customHeight="1" x14ac:dyDescent="0.25">
      <c r="A27" s="74" t="s">
        <v>30</v>
      </c>
      <c r="B27" s="6">
        <f>SUM(B9:B26)</f>
        <v>11636</v>
      </c>
      <c r="C27" s="77"/>
      <c r="D27" s="19"/>
    </row>
    <row r="29" spans="1:4" x14ac:dyDescent="0.25">
      <c r="A29" s="94"/>
      <c r="B29" s="93"/>
    </row>
    <row r="30" spans="1:4" x14ac:dyDescent="0.25">
      <c r="A30" s="94"/>
      <c r="B30" s="93"/>
      <c r="C30" s="93"/>
      <c r="D30" s="93"/>
    </row>
    <row r="31" spans="1:4" x14ac:dyDescent="0.25">
      <c r="A31" s="94"/>
      <c r="B31" s="93"/>
      <c r="C31" s="93"/>
      <c r="D31" s="93"/>
    </row>
    <row r="33" ht="15" customHeight="1" x14ac:dyDescent="0.25"/>
    <row r="34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B2:D2"/>
    <mergeCell ref="B1:D1"/>
    <mergeCell ref="B6:C6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0"/>
  <sheetViews>
    <sheetView workbookViewId="0">
      <selection activeCell="C12" sqref="C12"/>
    </sheetView>
  </sheetViews>
  <sheetFormatPr defaultColWidth="9.140625" defaultRowHeight="15" x14ac:dyDescent="0.25"/>
  <cols>
    <col min="1" max="1" width="17.140625" style="85" customWidth="1"/>
    <col min="2" max="2" width="22.85546875" style="85" customWidth="1"/>
    <col min="3" max="3" width="29" style="85" customWidth="1"/>
    <col min="4" max="4" width="45.28515625" style="85" customWidth="1"/>
    <col min="5" max="5" width="43.7109375" style="85" customWidth="1"/>
    <col min="6" max="6" width="14.42578125" style="85" customWidth="1"/>
    <col min="7" max="16384" width="9.140625" style="85"/>
  </cols>
  <sheetData>
    <row r="1" spans="1:4" ht="18.75" x14ac:dyDescent="0.3">
      <c r="B1" s="121" t="s">
        <v>0</v>
      </c>
      <c r="C1" s="121"/>
      <c r="D1" s="121"/>
    </row>
    <row r="2" spans="1:4" ht="18.75" x14ac:dyDescent="0.3">
      <c r="B2" s="121" t="s">
        <v>19</v>
      </c>
      <c r="C2" s="121"/>
      <c r="D2" s="121"/>
    </row>
    <row r="3" spans="1:4" x14ac:dyDescent="0.25">
      <c r="B3" s="86"/>
    </row>
    <row r="4" spans="1:4" ht="18.75" x14ac:dyDescent="0.3">
      <c r="B4" s="87" t="s">
        <v>32</v>
      </c>
      <c r="C4" s="88"/>
      <c r="D4" s="88"/>
    </row>
    <row r="5" spans="1:4" ht="18.75" x14ac:dyDescent="0.25">
      <c r="B5" s="122" t="s">
        <v>33</v>
      </c>
      <c r="C5" s="122"/>
      <c r="D5" s="122"/>
    </row>
    <row r="6" spans="1:4" ht="18.75" x14ac:dyDescent="0.3">
      <c r="B6" s="123" t="str">
        <f>Отчет!B6</f>
        <v>за ноябрь 2022 года</v>
      </c>
      <c r="C6" s="124"/>
      <c r="D6" s="43"/>
    </row>
    <row r="7" spans="1:4" x14ac:dyDescent="0.25">
      <c r="B7" s="86"/>
    </row>
    <row r="8" spans="1:4" ht="30" x14ac:dyDescent="0.25">
      <c r="A8" s="16" t="s">
        <v>25</v>
      </c>
      <c r="B8" s="18" t="s">
        <v>8</v>
      </c>
      <c r="C8" s="17" t="s">
        <v>27</v>
      </c>
      <c r="D8" s="19" t="s">
        <v>13</v>
      </c>
    </row>
    <row r="9" spans="1:4" x14ac:dyDescent="0.25">
      <c r="A9" s="89" t="s">
        <v>179</v>
      </c>
      <c r="B9" s="90">
        <v>500</v>
      </c>
      <c r="C9" s="91" t="s">
        <v>69</v>
      </c>
      <c r="D9" s="92" t="s">
        <v>40</v>
      </c>
    </row>
    <row r="10" spans="1:4" x14ac:dyDescent="0.25">
      <c r="A10" s="89" t="s">
        <v>180</v>
      </c>
      <c r="B10" s="90">
        <v>500</v>
      </c>
      <c r="C10" s="91" t="s">
        <v>45</v>
      </c>
      <c r="D10" s="92" t="s">
        <v>40</v>
      </c>
    </row>
    <row r="11" spans="1:4" x14ac:dyDescent="0.25">
      <c r="A11" s="89" t="s">
        <v>180</v>
      </c>
      <c r="B11" s="90">
        <v>500</v>
      </c>
      <c r="C11" s="91" t="s">
        <v>103</v>
      </c>
      <c r="D11" s="92" t="s">
        <v>40</v>
      </c>
    </row>
    <row r="12" spans="1:4" x14ac:dyDescent="0.25">
      <c r="A12" s="89" t="s">
        <v>181</v>
      </c>
      <c r="B12" s="90">
        <v>1000</v>
      </c>
      <c r="C12" s="91" t="s">
        <v>46</v>
      </c>
      <c r="D12" s="92" t="s">
        <v>40</v>
      </c>
    </row>
    <row r="13" spans="1:4" x14ac:dyDescent="0.25">
      <c r="A13" s="89" t="s">
        <v>182</v>
      </c>
      <c r="B13" s="90">
        <v>200</v>
      </c>
      <c r="C13" s="91" t="s">
        <v>47</v>
      </c>
      <c r="D13" s="92" t="s">
        <v>40</v>
      </c>
    </row>
    <row r="14" spans="1:4" x14ac:dyDescent="0.25">
      <c r="A14" s="89" t="s">
        <v>183</v>
      </c>
      <c r="B14" s="90">
        <v>500</v>
      </c>
      <c r="C14" s="91" t="s">
        <v>105</v>
      </c>
      <c r="D14" s="92" t="s">
        <v>40</v>
      </c>
    </row>
    <row r="15" spans="1:4" x14ac:dyDescent="0.25">
      <c r="A15" s="89" t="s">
        <v>184</v>
      </c>
      <c r="B15" s="90">
        <v>500</v>
      </c>
      <c r="C15" s="91" t="s">
        <v>79</v>
      </c>
      <c r="D15" s="92" t="s">
        <v>40</v>
      </c>
    </row>
    <row r="16" spans="1:4" x14ac:dyDescent="0.25">
      <c r="A16" s="89" t="s">
        <v>184</v>
      </c>
      <c r="B16" s="90">
        <v>100</v>
      </c>
      <c r="C16" s="91" t="s">
        <v>78</v>
      </c>
      <c r="D16" s="92" t="s">
        <v>40</v>
      </c>
    </row>
    <row r="17" spans="1:4" x14ac:dyDescent="0.25">
      <c r="A17" s="89" t="s">
        <v>185</v>
      </c>
      <c r="B17" s="90">
        <v>1000</v>
      </c>
      <c r="C17" s="91" t="s">
        <v>213</v>
      </c>
      <c r="D17" s="92" t="s">
        <v>40</v>
      </c>
    </row>
    <row r="18" spans="1:4" x14ac:dyDescent="0.25">
      <c r="A18" s="89" t="s">
        <v>185</v>
      </c>
      <c r="B18" s="90">
        <v>300</v>
      </c>
      <c r="C18" s="91" t="s">
        <v>48</v>
      </c>
      <c r="D18" s="92" t="s">
        <v>40</v>
      </c>
    </row>
    <row r="19" spans="1:4" x14ac:dyDescent="0.25">
      <c r="A19" s="89" t="s">
        <v>186</v>
      </c>
      <c r="B19" s="90">
        <v>300</v>
      </c>
      <c r="C19" s="91" t="s">
        <v>106</v>
      </c>
      <c r="D19" s="92" t="s">
        <v>40</v>
      </c>
    </row>
    <row r="20" spans="1:4" x14ac:dyDescent="0.25">
      <c r="A20" s="89" t="s">
        <v>187</v>
      </c>
      <c r="B20" s="90">
        <v>74</v>
      </c>
      <c r="C20" s="91" t="s">
        <v>57</v>
      </c>
      <c r="D20" s="92" t="s">
        <v>40</v>
      </c>
    </row>
    <row r="21" spans="1:4" x14ac:dyDescent="0.25">
      <c r="A21" s="89" t="s">
        <v>187</v>
      </c>
      <c r="B21" s="90">
        <v>500</v>
      </c>
      <c r="C21" s="91" t="s">
        <v>70</v>
      </c>
      <c r="D21" s="92" t="s">
        <v>40</v>
      </c>
    </row>
    <row r="22" spans="1:4" x14ac:dyDescent="0.25">
      <c r="A22" s="89" t="s">
        <v>188</v>
      </c>
      <c r="B22" s="90">
        <v>300</v>
      </c>
      <c r="C22" s="91" t="s">
        <v>63</v>
      </c>
      <c r="D22" s="92" t="s">
        <v>40</v>
      </c>
    </row>
    <row r="23" spans="1:4" x14ac:dyDescent="0.25">
      <c r="A23" s="89" t="s">
        <v>188</v>
      </c>
      <c r="B23" s="90">
        <v>100</v>
      </c>
      <c r="C23" s="91" t="s">
        <v>80</v>
      </c>
      <c r="D23" s="92" t="s">
        <v>40</v>
      </c>
    </row>
    <row r="24" spans="1:4" x14ac:dyDescent="0.25">
      <c r="A24" s="89" t="s">
        <v>188</v>
      </c>
      <c r="B24" s="90">
        <v>300</v>
      </c>
      <c r="C24" s="91" t="s">
        <v>81</v>
      </c>
      <c r="D24" s="92" t="s">
        <v>40</v>
      </c>
    </row>
    <row r="25" spans="1:4" x14ac:dyDescent="0.25">
      <c r="A25" s="89" t="s">
        <v>189</v>
      </c>
      <c r="B25" s="90">
        <v>300</v>
      </c>
      <c r="C25" s="91" t="s">
        <v>214</v>
      </c>
      <c r="D25" s="92" t="s">
        <v>40</v>
      </c>
    </row>
    <row r="26" spans="1:4" x14ac:dyDescent="0.25">
      <c r="A26" s="89" t="s">
        <v>189</v>
      </c>
      <c r="B26" s="90">
        <v>1000</v>
      </c>
      <c r="C26" s="91" t="s">
        <v>107</v>
      </c>
      <c r="D26" s="92" t="s">
        <v>40</v>
      </c>
    </row>
    <row r="27" spans="1:4" x14ac:dyDescent="0.25">
      <c r="A27" s="89" t="s">
        <v>190</v>
      </c>
      <c r="B27" s="90">
        <v>500</v>
      </c>
      <c r="C27" s="91" t="s">
        <v>215</v>
      </c>
      <c r="D27" s="92" t="s">
        <v>40</v>
      </c>
    </row>
    <row r="28" spans="1:4" x14ac:dyDescent="0.25">
      <c r="A28" s="89" t="s">
        <v>191</v>
      </c>
      <c r="B28" s="90">
        <v>100</v>
      </c>
      <c r="C28" s="91" t="s">
        <v>49</v>
      </c>
      <c r="D28" s="92" t="s">
        <v>40</v>
      </c>
    </row>
    <row r="29" spans="1:4" x14ac:dyDescent="0.25">
      <c r="A29" s="89" t="s">
        <v>192</v>
      </c>
      <c r="B29" s="90">
        <v>450</v>
      </c>
      <c r="C29" s="91" t="s">
        <v>50</v>
      </c>
      <c r="D29" s="92" t="s">
        <v>40</v>
      </c>
    </row>
    <row r="30" spans="1:4" x14ac:dyDescent="0.25">
      <c r="A30" s="89" t="s">
        <v>192</v>
      </c>
      <c r="B30" s="90">
        <v>300</v>
      </c>
      <c r="C30" s="91" t="s">
        <v>51</v>
      </c>
      <c r="D30" s="92" t="s">
        <v>40</v>
      </c>
    </row>
    <row r="31" spans="1:4" x14ac:dyDescent="0.25">
      <c r="A31" s="89" t="s">
        <v>192</v>
      </c>
      <c r="B31" s="90">
        <v>300</v>
      </c>
      <c r="C31" s="91" t="s">
        <v>63</v>
      </c>
      <c r="D31" s="92" t="s">
        <v>40</v>
      </c>
    </row>
    <row r="32" spans="1:4" x14ac:dyDescent="0.25">
      <c r="A32" s="89" t="s">
        <v>193</v>
      </c>
      <c r="B32" s="90">
        <v>300</v>
      </c>
      <c r="C32" s="91" t="s">
        <v>52</v>
      </c>
      <c r="D32" s="92" t="s">
        <v>40</v>
      </c>
    </row>
    <row r="33" spans="1:4" x14ac:dyDescent="0.25">
      <c r="A33" s="89" t="s">
        <v>193</v>
      </c>
      <c r="B33" s="90">
        <v>100</v>
      </c>
      <c r="C33" s="91" t="s">
        <v>71</v>
      </c>
      <c r="D33" s="92" t="s">
        <v>40</v>
      </c>
    </row>
    <row r="34" spans="1:4" x14ac:dyDescent="0.25">
      <c r="A34" s="89" t="s">
        <v>193</v>
      </c>
      <c r="B34" s="90">
        <v>300</v>
      </c>
      <c r="C34" s="91" t="s">
        <v>52</v>
      </c>
      <c r="D34" s="92" t="s">
        <v>40</v>
      </c>
    </row>
    <row r="35" spans="1:4" x14ac:dyDescent="0.25">
      <c r="A35" s="89" t="s">
        <v>193</v>
      </c>
      <c r="B35" s="90">
        <v>300</v>
      </c>
      <c r="C35" s="91" t="s">
        <v>52</v>
      </c>
      <c r="D35" s="92" t="s">
        <v>40</v>
      </c>
    </row>
    <row r="36" spans="1:4" x14ac:dyDescent="0.25">
      <c r="A36" s="89" t="s">
        <v>194</v>
      </c>
      <c r="B36" s="90">
        <v>120</v>
      </c>
      <c r="C36" s="91" t="s">
        <v>53</v>
      </c>
      <c r="D36" s="92" t="s">
        <v>40</v>
      </c>
    </row>
    <row r="37" spans="1:4" x14ac:dyDescent="0.25">
      <c r="A37" s="89" t="s">
        <v>195</v>
      </c>
      <c r="B37" s="90">
        <v>1000</v>
      </c>
      <c r="C37" s="91" t="s">
        <v>216</v>
      </c>
      <c r="D37" s="92" t="s">
        <v>40</v>
      </c>
    </row>
    <row r="38" spans="1:4" x14ac:dyDescent="0.25">
      <c r="A38" s="89" t="s">
        <v>196</v>
      </c>
      <c r="B38" s="90">
        <v>300</v>
      </c>
      <c r="C38" s="91" t="s">
        <v>64</v>
      </c>
      <c r="D38" s="92" t="s">
        <v>40</v>
      </c>
    </row>
    <row r="39" spans="1:4" x14ac:dyDescent="0.25">
      <c r="A39" s="89" t="s">
        <v>197</v>
      </c>
      <c r="B39" s="90">
        <v>500</v>
      </c>
      <c r="C39" s="91" t="s">
        <v>217</v>
      </c>
      <c r="D39" s="92" t="s">
        <v>40</v>
      </c>
    </row>
    <row r="40" spans="1:4" x14ac:dyDescent="0.25">
      <c r="A40" s="89" t="s">
        <v>198</v>
      </c>
      <c r="B40" s="90">
        <v>1000</v>
      </c>
      <c r="C40" s="91" t="s">
        <v>218</v>
      </c>
      <c r="D40" s="92" t="s">
        <v>40</v>
      </c>
    </row>
    <row r="41" spans="1:4" x14ac:dyDescent="0.25">
      <c r="A41" s="89" t="s">
        <v>199</v>
      </c>
      <c r="B41" s="90">
        <v>5000</v>
      </c>
      <c r="C41" s="91" t="s">
        <v>54</v>
      </c>
      <c r="D41" s="92" t="s">
        <v>40</v>
      </c>
    </row>
    <row r="42" spans="1:4" x14ac:dyDescent="0.25">
      <c r="A42" s="89" t="s">
        <v>199</v>
      </c>
      <c r="B42" s="90">
        <v>100</v>
      </c>
      <c r="C42" s="91" t="s">
        <v>58</v>
      </c>
      <c r="D42" s="92" t="s">
        <v>40</v>
      </c>
    </row>
    <row r="43" spans="1:4" x14ac:dyDescent="0.25">
      <c r="A43" s="89" t="s">
        <v>200</v>
      </c>
      <c r="B43" s="90">
        <v>100</v>
      </c>
      <c r="C43" s="91" t="s">
        <v>219</v>
      </c>
      <c r="D43" s="92" t="s">
        <v>40</v>
      </c>
    </row>
    <row r="44" spans="1:4" x14ac:dyDescent="0.25">
      <c r="A44" s="89" t="s">
        <v>201</v>
      </c>
      <c r="B44" s="90">
        <v>100</v>
      </c>
      <c r="C44" s="91" t="s">
        <v>219</v>
      </c>
      <c r="D44" s="92" t="s">
        <v>40</v>
      </c>
    </row>
    <row r="45" spans="1:4" x14ac:dyDescent="0.25">
      <c r="A45" s="89" t="s">
        <v>202</v>
      </c>
      <c r="B45" s="90">
        <v>100</v>
      </c>
      <c r="C45" s="91" t="s">
        <v>55</v>
      </c>
      <c r="D45" s="92" t="s">
        <v>40</v>
      </c>
    </row>
    <row r="46" spans="1:4" x14ac:dyDescent="0.25">
      <c r="A46" s="89" t="s">
        <v>202</v>
      </c>
      <c r="B46" s="90">
        <v>100</v>
      </c>
      <c r="C46" s="91" t="s">
        <v>220</v>
      </c>
      <c r="D46" s="92" t="s">
        <v>40</v>
      </c>
    </row>
    <row r="47" spans="1:4" x14ac:dyDescent="0.25">
      <c r="A47" s="89" t="s">
        <v>203</v>
      </c>
      <c r="B47" s="90">
        <v>500</v>
      </c>
      <c r="C47" s="91" t="s">
        <v>164</v>
      </c>
      <c r="D47" s="92" t="s">
        <v>40</v>
      </c>
    </row>
    <row r="48" spans="1:4" x14ac:dyDescent="0.25">
      <c r="A48" s="89" t="s">
        <v>204</v>
      </c>
      <c r="B48" s="90">
        <v>500</v>
      </c>
      <c r="C48" s="91" t="s">
        <v>221</v>
      </c>
      <c r="D48" s="92" t="s">
        <v>40</v>
      </c>
    </row>
    <row r="49" spans="1:4" x14ac:dyDescent="0.25">
      <c r="A49" s="89" t="s">
        <v>205</v>
      </c>
      <c r="B49" s="90">
        <v>100</v>
      </c>
      <c r="C49" s="91" t="s">
        <v>104</v>
      </c>
      <c r="D49" s="92" t="s">
        <v>40</v>
      </c>
    </row>
    <row r="50" spans="1:4" x14ac:dyDescent="0.25">
      <c r="A50" s="89" t="s">
        <v>205</v>
      </c>
      <c r="B50" s="90">
        <v>300</v>
      </c>
      <c r="C50" s="91" t="s">
        <v>82</v>
      </c>
      <c r="D50" s="92" t="s">
        <v>40</v>
      </c>
    </row>
    <row r="51" spans="1:4" x14ac:dyDescent="0.25">
      <c r="A51" s="89" t="s">
        <v>206</v>
      </c>
      <c r="B51" s="90">
        <v>1000</v>
      </c>
      <c r="C51" s="91" t="s">
        <v>65</v>
      </c>
      <c r="D51" s="92" t="s">
        <v>40</v>
      </c>
    </row>
    <row r="52" spans="1:4" x14ac:dyDescent="0.25">
      <c r="A52" s="89" t="s">
        <v>207</v>
      </c>
      <c r="B52" s="90">
        <v>10</v>
      </c>
      <c r="C52" s="91" t="s">
        <v>222</v>
      </c>
      <c r="D52" s="92" t="s">
        <v>40</v>
      </c>
    </row>
    <row r="53" spans="1:4" x14ac:dyDescent="0.25">
      <c r="A53" s="89" t="s">
        <v>208</v>
      </c>
      <c r="B53" s="90">
        <v>10</v>
      </c>
      <c r="C53" s="91" t="s">
        <v>178</v>
      </c>
      <c r="D53" s="92" t="s">
        <v>40</v>
      </c>
    </row>
    <row r="54" spans="1:4" x14ac:dyDescent="0.25">
      <c r="A54" s="89" t="s">
        <v>209</v>
      </c>
      <c r="B54" s="90">
        <v>10</v>
      </c>
      <c r="C54" s="91" t="s">
        <v>178</v>
      </c>
      <c r="D54" s="92" t="s">
        <v>40</v>
      </c>
    </row>
    <row r="55" spans="1:4" x14ac:dyDescent="0.25">
      <c r="A55" s="89" t="s">
        <v>210</v>
      </c>
      <c r="B55" s="90">
        <v>100</v>
      </c>
      <c r="C55" s="91" t="s">
        <v>178</v>
      </c>
      <c r="D55" s="92" t="s">
        <v>40</v>
      </c>
    </row>
    <row r="56" spans="1:4" x14ac:dyDescent="0.25">
      <c r="A56" s="89" t="s">
        <v>211</v>
      </c>
      <c r="B56" s="90">
        <v>500</v>
      </c>
      <c r="C56" s="91" t="s">
        <v>223</v>
      </c>
      <c r="D56" s="92" t="s">
        <v>40</v>
      </c>
    </row>
    <row r="57" spans="1:4" x14ac:dyDescent="0.25">
      <c r="A57" s="89" t="s">
        <v>212</v>
      </c>
      <c r="B57" s="90">
        <v>100</v>
      </c>
      <c r="C57" s="91" t="s">
        <v>56</v>
      </c>
      <c r="D57" s="92" t="s">
        <v>40</v>
      </c>
    </row>
    <row r="58" spans="1:4" x14ac:dyDescent="0.25">
      <c r="A58" s="89" t="s">
        <v>212</v>
      </c>
      <c r="B58" s="90">
        <v>500</v>
      </c>
      <c r="C58" s="91" t="s">
        <v>83</v>
      </c>
      <c r="D58" s="92" t="s">
        <v>40</v>
      </c>
    </row>
    <row r="59" spans="1:4" x14ac:dyDescent="0.25">
      <c r="A59" s="89" t="s">
        <v>212</v>
      </c>
      <c r="B59" s="90">
        <v>300</v>
      </c>
      <c r="C59" s="91" t="s">
        <v>63</v>
      </c>
      <c r="D59" s="92" t="s">
        <v>40</v>
      </c>
    </row>
    <row r="60" spans="1:4" ht="49.5" customHeight="1" x14ac:dyDescent="0.25">
      <c r="A60" s="74" t="s">
        <v>30</v>
      </c>
      <c r="B60" s="6">
        <f>SUM(B9:B59)</f>
        <v>22974</v>
      </c>
      <c r="C60" s="77"/>
      <c r="D60" s="19"/>
    </row>
  </sheetData>
  <sortState ref="A9:D67">
    <sortCondition ref="A9:A67"/>
  </sortState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32"/>
  <sheetViews>
    <sheetView showGridLines="0" zoomScale="85" zoomScaleNormal="85" workbookViewId="0">
      <selection activeCell="C13" sqref="C13"/>
    </sheetView>
  </sheetViews>
  <sheetFormatPr defaultColWidth="11.42578125" defaultRowHeight="15" customHeight="1" x14ac:dyDescent="0.25"/>
  <cols>
    <col min="1" max="1" width="20.7109375" style="5" customWidth="1"/>
    <col min="2" max="2" width="12.28515625" style="5" bestFit="1" customWidth="1"/>
    <col min="3" max="3" width="43.140625" style="44" customWidth="1"/>
    <col min="4" max="4" width="35" customWidth="1"/>
    <col min="5" max="5" width="37.42578125" customWidth="1"/>
    <col min="6" max="253" width="8.85546875" customWidth="1"/>
  </cols>
  <sheetData>
    <row r="1" spans="1:5" ht="18.75" x14ac:dyDescent="0.3">
      <c r="B1" s="117" t="s">
        <v>0</v>
      </c>
      <c r="C1" s="117"/>
      <c r="D1" s="117"/>
    </row>
    <row r="2" spans="1:5" ht="15" customHeight="1" x14ac:dyDescent="0.3">
      <c r="B2" s="117" t="s">
        <v>19</v>
      </c>
      <c r="C2" s="117"/>
      <c r="D2" s="117"/>
    </row>
    <row r="3" spans="1:5" ht="15" customHeight="1" x14ac:dyDescent="0.3">
      <c r="B3" s="45"/>
      <c r="C3" s="43"/>
    </row>
    <row r="4" spans="1:5" ht="15" customHeight="1" x14ac:dyDescent="0.25">
      <c r="B4" s="120" t="s">
        <v>14</v>
      </c>
      <c r="C4" s="120"/>
      <c r="D4" s="120"/>
    </row>
    <row r="5" spans="1:5" ht="15" customHeight="1" x14ac:dyDescent="0.25">
      <c r="B5" s="120" t="s">
        <v>15</v>
      </c>
      <c r="C5" s="120"/>
      <c r="D5" s="120"/>
    </row>
    <row r="6" spans="1:5" ht="15" customHeight="1" x14ac:dyDescent="0.3">
      <c r="B6" s="125" t="str">
        <f>Отчет!B6</f>
        <v>за ноябрь 2022 года</v>
      </c>
      <c r="C6" s="126"/>
      <c r="D6" s="126"/>
    </row>
    <row r="9" spans="1:5" ht="15" customHeight="1" x14ac:dyDescent="0.25">
      <c r="A9" s="61" t="s">
        <v>16</v>
      </c>
      <c r="B9" s="21" t="s">
        <v>8</v>
      </c>
      <c r="C9" s="21" t="s">
        <v>11</v>
      </c>
      <c r="D9" s="10" t="s">
        <v>13</v>
      </c>
      <c r="E9" s="10" t="s">
        <v>29</v>
      </c>
    </row>
    <row r="10" spans="1:5" ht="15" customHeight="1" x14ac:dyDescent="0.25">
      <c r="A10" s="130" t="s">
        <v>18</v>
      </c>
      <c r="B10" s="130"/>
      <c r="C10" s="130"/>
      <c r="D10" s="130"/>
      <c r="E10" s="10"/>
    </row>
    <row r="11" spans="1:5" ht="15.75" customHeight="1" x14ac:dyDescent="0.25">
      <c r="A11" s="42">
        <v>44866.061944444664</v>
      </c>
      <c r="B11" s="64">
        <v>5</v>
      </c>
      <c r="C11" s="69" t="s">
        <v>224</v>
      </c>
      <c r="D11" s="63" t="s">
        <v>43</v>
      </c>
      <c r="E11" s="71"/>
    </row>
    <row r="12" spans="1:5" ht="15.75" customHeight="1" x14ac:dyDescent="0.25">
      <c r="A12" s="42">
        <v>44866.992476851679</v>
      </c>
      <c r="B12" s="64">
        <v>20</v>
      </c>
      <c r="C12" s="69" t="s">
        <v>91</v>
      </c>
      <c r="D12" s="63" t="s">
        <v>43</v>
      </c>
      <c r="E12" s="71"/>
    </row>
    <row r="13" spans="1:5" ht="15.75" customHeight="1" x14ac:dyDescent="0.25">
      <c r="A13" s="42">
        <v>44866.485115740914</v>
      </c>
      <c r="B13" s="64">
        <v>50</v>
      </c>
      <c r="C13" s="69" t="s">
        <v>225</v>
      </c>
      <c r="D13" s="63" t="s">
        <v>43</v>
      </c>
      <c r="E13" s="71"/>
    </row>
    <row r="14" spans="1:5" ht="15.75" customHeight="1" x14ac:dyDescent="0.25">
      <c r="A14" s="42">
        <v>44866.781944444403</v>
      </c>
      <c r="B14" s="64">
        <v>50</v>
      </c>
      <c r="C14" s="69" t="s">
        <v>226</v>
      </c>
      <c r="D14" s="63" t="s">
        <v>43</v>
      </c>
      <c r="E14" s="71"/>
    </row>
    <row r="15" spans="1:5" ht="15.75" customHeight="1" x14ac:dyDescent="0.25">
      <c r="A15" s="42">
        <v>44866.48499999987</v>
      </c>
      <c r="B15" s="64">
        <v>100</v>
      </c>
      <c r="C15" s="69" t="s">
        <v>77</v>
      </c>
      <c r="D15" s="63" t="s">
        <v>43</v>
      </c>
      <c r="E15" s="71"/>
    </row>
    <row r="16" spans="1:5" ht="15.75" customHeight="1" x14ac:dyDescent="0.25">
      <c r="A16" s="42">
        <v>44866.600752315018</v>
      </c>
      <c r="B16" s="64">
        <v>200</v>
      </c>
      <c r="C16" s="69" t="s">
        <v>227</v>
      </c>
      <c r="D16" s="63" t="s">
        <v>43</v>
      </c>
      <c r="E16" s="71"/>
    </row>
    <row r="17" spans="1:5" ht="15.75" customHeight="1" x14ac:dyDescent="0.25">
      <c r="A17" s="42">
        <v>44866.501099537127</v>
      </c>
      <c r="B17" s="64">
        <v>300</v>
      </c>
      <c r="C17" s="69" t="s">
        <v>228</v>
      </c>
      <c r="D17" s="63" t="s">
        <v>43</v>
      </c>
      <c r="E17" s="71"/>
    </row>
    <row r="18" spans="1:5" ht="15.75" customHeight="1" x14ac:dyDescent="0.25">
      <c r="A18" s="42">
        <v>44867.434895833489</v>
      </c>
      <c r="B18" s="64">
        <v>1</v>
      </c>
      <c r="C18" s="69" t="s">
        <v>229</v>
      </c>
      <c r="D18" s="63" t="s">
        <v>43</v>
      </c>
      <c r="E18" s="71"/>
    </row>
    <row r="19" spans="1:5" ht="15.75" customHeight="1" x14ac:dyDescent="0.25">
      <c r="A19" s="42">
        <v>44867.097581018694</v>
      </c>
      <c r="B19" s="64">
        <v>19</v>
      </c>
      <c r="C19" s="69" t="s">
        <v>112</v>
      </c>
      <c r="D19" s="63" t="s">
        <v>43</v>
      </c>
      <c r="E19" s="71"/>
    </row>
    <row r="20" spans="1:5" ht="15.75" customHeight="1" x14ac:dyDescent="0.25">
      <c r="A20" s="42">
        <v>44867.063414352015</v>
      </c>
      <c r="B20" s="64">
        <v>100</v>
      </c>
      <c r="C20" s="69" t="s">
        <v>230</v>
      </c>
      <c r="D20" s="63" t="s">
        <v>43</v>
      </c>
      <c r="E20" s="71"/>
    </row>
    <row r="21" spans="1:5" ht="15.75" customHeight="1" x14ac:dyDescent="0.25">
      <c r="A21" s="42">
        <v>44867.670034722425</v>
      </c>
      <c r="B21" s="64">
        <v>100</v>
      </c>
      <c r="C21" s="69" t="s">
        <v>231</v>
      </c>
      <c r="D21" s="63" t="s">
        <v>43</v>
      </c>
      <c r="E21" s="71"/>
    </row>
    <row r="22" spans="1:5" ht="15.75" customHeight="1" x14ac:dyDescent="0.25">
      <c r="A22" s="42">
        <v>44867.100196759216</v>
      </c>
      <c r="B22" s="64">
        <v>200</v>
      </c>
      <c r="C22" s="69" t="s">
        <v>232</v>
      </c>
      <c r="D22" s="63" t="s">
        <v>43</v>
      </c>
      <c r="E22" s="71"/>
    </row>
    <row r="23" spans="1:5" ht="15.75" customHeight="1" x14ac:dyDescent="0.25">
      <c r="A23" s="42">
        <v>44867.096921296325</v>
      </c>
      <c r="B23" s="64">
        <v>347</v>
      </c>
      <c r="C23" s="69" t="s">
        <v>113</v>
      </c>
      <c r="D23" s="63" t="s">
        <v>43</v>
      </c>
      <c r="E23" s="71"/>
    </row>
    <row r="24" spans="1:5" ht="15.75" customHeight="1" x14ac:dyDescent="0.25">
      <c r="A24" s="42">
        <v>44867.098611111287</v>
      </c>
      <c r="B24" s="64">
        <v>371</v>
      </c>
      <c r="C24" s="69" t="s">
        <v>233</v>
      </c>
      <c r="D24" s="63" t="s">
        <v>43</v>
      </c>
      <c r="E24" s="71"/>
    </row>
    <row r="25" spans="1:5" ht="15.75" customHeight="1" x14ac:dyDescent="0.25">
      <c r="A25" s="42">
        <v>44867.79412037041</v>
      </c>
      <c r="B25" s="64">
        <v>400</v>
      </c>
      <c r="C25" s="69" t="s">
        <v>234</v>
      </c>
      <c r="D25" s="63" t="s">
        <v>43</v>
      </c>
      <c r="E25" s="71"/>
    </row>
    <row r="26" spans="1:5" ht="15.75" customHeight="1" x14ac:dyDescent="0.25">
      <c r="A26" s="42">
        <v>44867.098125000019</v>
      </c>
      <c r="B26" s="64">
        <v>546</v>
      </c>
      <c r="C26" s="69" t="s">
        <v>114</v>
      </c>
      <c r="D26" s="63" t="s">
        <v>43</v>
      </c>
      <c r="E26" s="71"/>
    </row>
    <row r="27" spans="1:5" ht="15.75" customHeight="1" x14ac:dyDescent="0.25">
      <c r="A27" s="42">
        <v>44867.720925925765</v>
      </c>
      <c r="B27" s="64">
        <v>1127</v>
      </c>
      <c r="C27" s="69" t="s">
        <v>235</v>
      </c>
      <c r="D27" s="63" t="s">
        <v>43</v>
      </c>
      <c r="E27" s="71"/>
    </row>
    <row r="28" spans="1:5" ht="15.75" customHeight="1" x14ac:dyDescent="0.25">
      <c r="A28" s="42">
        <v>44868.125405092724</v>
      </c>
      <c r="B28" s="64">
        <v>28</v>
      </c>
      <c r="C28" s="69" t="s">
        <v>236</v>
      </c>
      <c r="D28" s="63" t="s">
        <v>43</v>
      </c>
      <c r="E28" s="71"/>
    </row>
    <row r="29" spans="1:5" ht="15.75" customHeight="1" x14ac:dyDescent="0.25">
      <c r="A29" s="42">
        <v>44868.121840277687</v>
      </c>
      <c r="B29" s="64">
        <v>48</v>
      </c>
      <c r="C29" s="69" t="s">
        <v>86</v>
      </c>
      <c r="D29" s="63" t="s">
        <v>43</v>
      </c>
      <c r="E29" s="71"/>
    </row>
    <row r="30" spans="1:5" ht="15.75" customHeight="1" x14ac:dyDescent="0.25">
      <c r="A30" s="42">
        <v>44868.777268518694</v>
      </c>
      <c r="B30" s="64">
        <v>100</v>
      </c>
      <c r="C30" s="69" t="s">
        <v>237</v>
      </c>
      <c r="D30" s="63" t="s">
        <v>43</v>
      </c>
      <c r="E30" s="71"/>
    </row>
    <row r="31" spans="1:5" ht="15.75" customHeight="1" x14ac:dyDescent="0.25">
      <c r="A31" s="42">
        <v>44868.650949073955</v>
      </c>
      <c r="B31" s="64">
        <v>200</v>
      </c>
      <c r="C31" s="69" t="s">
        <v>238</v>
      </c>
      <c r="D31" s="63" t="s">
        <v>43</v>
      </c>
      <c r="E31" s="71"/>
    </row>
    <row r="32" spans="1:5" ht="15.75" customHeight="1" x14ac:dyDescent="0.25">
      <c r="A32" s="42">
        <v>44868.463090277743</v>
      </c>
      <c r="B32" s="64">
        <v>300</v>
      </c>
      <c r="C32" s="69" t="s">
        <v>239</v>
      </c>
      <c r="D32" s="63" t="s">
        <v>43</v>
      </c>
      <c r="E32" s="71"/>
    </row>
    <row r="33" spans="1:5" ht="15.75" customHeight="1" x14ac:dyDescent="0.25">
      <c r="A33" s="42">
        <v>44868.522650463041</v>
      </c>
      <c r="B33" s="64">
        <v>300</v>
      </c>
      <c r="C33" s="69" t="s">
        <v>240</v>
      </c>
      <c r="D33" s="63" t="s">
        <v>43</v>
      </c>
      <c r="E33" s="71"/>
    </row>
    <row r="34" spans="1:5" ht="15.75" customHeight="1" x14ac:dyDescent="0.25">
      <c r="A34" s="42">
        <v>44869.328981481493</v>
      </c>
      <c r="B34" s="64">
        <v>11</v>
      </c>
      <c r="C34" s="69" t="s">
        <v>116</v>
      </c>
      <c r="D34" s="63" t="s">
        <v>43</v>
      </c>
      <c r="E34" s="71"/>
    </row>
    <row r="35" spans="1:5" ht="15.75" customHeight="1" x14ac:dyDescent="0.25">
      <c r="A35" s="42">
        <v>44869.327708333265</v>
      </c>
      <c r="B35" s="64">
        <v>167</v>
      </c>
      <c r="C35" s="69" t="s">
        <v>85</v>
      </c>
      <c r="D35" s="63" t="s">
        <v>43</v>
      </c>
      <c r="E35" s="71"/>
    </row>
    <row r="36" spans="1:5" ht="15.75" customHeight="1" x14ac:dyDescent="0.25">
      <c r="A36" s="42">
        <v>44869.739976851735</v>
      </c>
      <c r="B36" s="64">
        <v>300</v>
      </c>
      <c r="C36" s="69" t="s">
        <v>97</v>
      </c>
      <c r="D36" s="63" t="s">
        <v>43</v>
      </c>
      <c r="E36" s="71"/>
    </row>
    <row r="37" spans="1:5" ht="15.75" customHeight="1" x14ac:dyDescent="0.25">
      <c r="A37" s="42">
        <v>44869.329259259161</v>
      </c>
      <c r="B37" s="64">
        <v>1059</v>
      </c>
      <c r="C37" s="69" t="s">
        <v>241</v>
      </c>
      <c r="D37" s="63" t="s">
        <v>43</v>
      </c>
      <c r="E37" s="71"/>
    </row>
    <row r="38" spans="1:5" ht="15.75" customHeight="1" x14ac:dyDescent="0.25">
      <c r="A38" s="42">
        <v>44870.159918981604</v>
      </c>
      <c r="B38" s="64">
        <v>50</v>
      </c>
      <c r="C38" s="69" t="s">
        <v>242</v>
      </c>
      <c r="D38" s="63" t="s">
        <v>43</v>
      </c>
      <c r="E38" s="71"/>
    </row>
    <row r="39" spans="1:5" ht="15.75" customHeight="1" x14ac:dyDescent="0.25">
      <c r="A39" s="42">
        <v>44870.715462963097</v>
      </c>
      <c r="B39" s="64">
        <v>78.8</v>
      </c>
      <c r="C39" s="69" t="s">
        <v>243</v>
      </c>
      <c r="D39" s="63" t="s">
        <v>43</v>
      </c>
      <c r="E39" s="71"/>
    </row>
    <row r="40" spans="1:5" ht="15.75" customHeight="1" x14ac:dyDescent="0.25">
      <c r="A40" s="42">
        <v>44870.163900462911</v>
      </c>
      <c r="B40" s="64">
        <v>99</v>
      </c>
      <c r="C40" s="69" t="s">
        <v>84</v>
      </c>
      <c r="D40" s="63" t="s">
        <v>43</v>
      </c>
      <c r="E40" s="71"/>
    </row>
    <row r="41" spans="1:5" ht="15.75" customHeight="1" x14ac:dyDescent="0.25">
      <c r="A41" s="42">
        <v>44870.161111111287</v>
      </c>
      <c r="B41" s="64">
        <v>124</v>
      </c>
      <c r="C41" s="69" t="s">
        <v>118</v>
      </c>
      <c r="D41" s="63" t="s">
        <v>43</v>
      </c>
      <c r="E41" s="71"/>
    </row>
    <row r="42" spans="1:5" ht="15.75" customHeight="1" x14ac:dyDescent="0.25">
      <c r="A42" s="42">
        <v>44870.164363426156</v>
      </c>
      <c r="B42" s="64">
        <v>298</v>
      </c>
      <c r="C42" s="69" t="s">
        <v>117</v>
      </c>
      <c r="D42" s="63" t="s">
        <v>43</v>
      </c>
      <c r="E42" s="71"/>
    </row>
    <row r="43" spans="1:5" ht="15.75" customHeight="1" x14ac:dyDescent="0.25">
      <c r="A43" s="42">
        <v>44870.163796296343</v>
      </c>
      <c r="B43" s="64">
        <v>481</v>
      </c>
      <c r="C43" s="69" t="s">
        <v>244</v>
      </c>
      <c r="D43" s="63" t="s">
        <v>43</v>
      </c>
      <c r="E43" s="71"/>
    </row>
    <row r="44" spans="1:5" ht="15.75" customHeight="1" x14ac:dyDescent="0.25">
      <c r="A44" s="42">
        <v>44870.433414351661</v>
      </c>
      <c r="B44" s="64">
        <v>500</v>
      </c>
      <c r="C44" s="69" t="s">
        <v>88</v>
      </c>
      <c r="D44" s="63" t="s">
        <v>43</v>
      </c>
      <c r="E44" s="71"/>
    </row>
    <row r="45" spans="1:5" ht="15.75" customHeight="1" x14ac:dyDescent="0.25">
      <c r="A45" s="42">
        <v>44871.348738425877</v>
      </c>
      <c r="B45" s="64">
        <v>123</v>
      </c>
      <c r="C45" s="69" t="s">
        <v>87</v>
      </c>
      <c r="D45" s="63" t="s">
        <v>43</v>
      </c>
      <c r="E45" s="71"/>
    </row>
    <row r="46" spans="1:5" ht="15.75" customHeight="1" x14ac:dyDescent="0.25">
      <c r="A46" s="42">
        <v>44871.337465277873</v>
      </c>
      <c r="B46" s="64">
        <v>388</v>
      </c>
      <c r="C46" s="69" t="s">
        <v>119</v>
      </c>
      <c r="D46" s="63" t="s">
        <v>43</v>
      </c>
      <c r="E46" s="71"/>
    </row>
    <row r="47" spans="1:5" ht="15.75" customHeight="1" x14ac:dyDescent="0.25">
      <c r="A47" s="42">
        <v>44871.43557870388</v>
      </c>
      <c r="B47" s="64">
        <v>500</v>
      </c>
      <c r="C47" s="69" t="s">
        <v>245</v>
      </c>
      <c r="D47" s="63" t="s">
        <v>43</v>
      </c>
      <c r="E47" s="71"/>
    </row>
    <row r="48" spans="1:5" ht="15.75" customHeight="1" x14ac:dyDescent="0.25">
      <c r="A48" s="42">
        <v>44871.334756944329</v>
      </c>
      <c r="B48" s="64">
        <v>2000</v>
      </c>
      <c r="C48" s="69" t="s">
        <v>246</v>
      </c>
      <c r="D48" s="63" t="s">
        <v>43</v>
      </c>
      <c r="E48" s="71"/>
    </row>
    <row r="49" spans="1:5" ht="15.75" customHeight="1" x14ac:dyDescent="0.25">
      <c r="A49" s="42">
        <v>44872.462199074216</v>
      </c>
      <c r="B49" s="64">
        <v>7.05</v>
      </c>
      <c r="C49" s="69" t="s">
        <v>247</v>
      </c>
      <c r="D49" s="63" t="s">
        <v>43</v>
      </c>
      <c r="E49" s="71"/>
    </row>
    <row r="50" spans="1:5" ht="15.75" customHeight="1" x14ac:dyDescent="0.25">
      <c r="A50" s="42">
        <v>44872.878483796492</v>
      </c>
      <c r="B50" s="64">
        <v>10</v>
      </c>
      <c r="C50" s="69" t="s">
        <v>248</v>
      </c>
      <c r="D50" s="63" t="s">
        <v>43</v>
      </c>
      <c r="E50" s="71"/>
    </row>
    <row r="51" spans="1:5" ht="15.75" customHeight="1" x14ac:dyDescent="0.25">
      <c r="A51" s="42">
        <v>44872.106875000056</v>
      </c>
      <c r="B51" s="64">
        <v>15</v>
      </c>
      <c r="C51" s="69" t="s">
        <v>249</v>
      </c>
      <c r="D51" s="63" t="s">
        <v>43</v>
      </c>
      <c r="E51" s="71"/>
    </row>
    <row r="52" spans="1:5" ht="15.75" customHeight="1" x14ac:dyDescent="0.25">
      <c r="A52" s="42">
        <v>44872.853969907388</v>
      </c>
      <c r="B52" s="64">
        <v>20</v>
      </c>
      <c r="C52" s="69" t="s">
        <v>250</v>
      </c>
      <c r="D52" s="63" t="s">
        <v>43</v>
      </c>
      <c r="E52" s="71"/>
    </row>
    <row r="53" spans="1:5" ht="15.75" customHeight="1" x14ac:dyDescent="0.25">
      <c r="A53" s="42">
        <v>44872.810393518303</v>
      </c>
      <c r="B53" s="64">
        <v>24.5</v>
      </c>
      <c r="C53" s="69" t="s">
        <v>251</v>
      </c>
      <c r="D53" s="63" t="s">
        <v>43</v>
      </c>
      <c r="E53" s="71"/>
    </row>
    <row r="54" spans="1:5" ht="15.75" customHeight="1" x14ac:dyDescent="0.25">
      <c r="A54" s="42">
        <v>44872.121979166754</v>
      </c>
      <c r="B54" s="64">
        <v>26</v>
      </c>
      <c r="C54" s="69" t="s">
        <v>120</v>
      </c>
      <c r="D54" s="63" t="s">
        <v>43</v>
      </c>
      <c r="E54" s="71"/>
    </row>
    <row r="55" spans="1:5" ht="15.75" customHeight="1" x14ac:dyDescent="0.25">
      <c r="A55" s="42">
        <v>44872.827280092519</v>
      </c>
      <c r="B55" s="64">
        <v>100</v>
      </c>
      <c r="C55" s="69" t="s">
        <v>127</v>
      </c>
      <c r="D55" s="63" t="s">
        <v>43</v>
      </c>
      <c r="E55" s="71"/>
    </row>
    <row r="56" spans="1:5" ht="15.75" customHeight="1" x14ac:dyDescent="0.25">
      <c r="A56" s="42">
        <v>44872.853923611343</v>
      </c>
      <c r="B56" s="64">
        <v>100</v>
      </c>
      <c r="C56" s="69" t="s">
        <v>250</v>
      </c>
      <c r="D56" s="63" t="s">
        <v>43</v>
      </c>
      <c r="E56" s="71"/>
    </row>
    <row r="57" spans="1:5" ht="15.75" customHeight="1" x14ac:dyDescent="0.25">
      <c r="A57" s="42">
        <v>44872.075150462799</v>
      </c>
      <c r="B57" s="64">
        <v>299</v>
      </c>
      <c r="C57" s="69" t="s">
        <v>121</v>
      </c>
      <c r="D57" s="63" t="s">
        <v>43</v>
      </c>
      <c r="E57" s="71"/>
    </row>
    <row r="58" spans="1:5" ht="15.75" customHeight="1" x14ac:dyDescent="0.25">
      <c r="A58" s="42">
        <v>44872.444710648153</v>
      </c>
      <c r="B58" s="64">
        <v>300</v>
      </c>
      <c r="C58" s="69" t="s">
        <v>252</v>
      </c>
      <c r="D58" s="63" t="s">
        <v>43</v>
      </c>
      <c r="E58" s="71"/>
    </row>
    <row r="59" spans="1:5" ht="15.75" customHeight="1" x14ac:dyDescent="0.25">
      <c r="A59" s="42">
        <v>44872.123506944627</v>
      </c>
      <c r="B59" s="64">
        <v>424</v>
      </c>
      <c r="C59" s="69" t="s">
        <v>253</v>
      </c>
      <c r="D59" s="63" t="s">
        <v>43</v>
      </c>
      <c r="E59" s="71"/>
    </row>
    <row r="60" spans="1:5" ht="15.75" customHeight="1" x14ac:dyDescent="0.25">
      <c r="A60" s="42">
        <v>44872.699965277687</v>
      </c>
      <c r="B60" s="64">
        <v>2000</v>
      </c>
      <c r="C60" s="69" t="s">
        <v>42</v>
      </c>
      <c r="D60" s="63" t="s">
        <v>43</v>
      </c>
      <c r="E60" s="71"/>
    </row>
    <row r="61" spans="1:5" ht="15.75" customHeight="1" x14ac:dyDescent="0.25">
      <c r="A61" s="42">
        <v>44873.061296296306</v>
      </c>
      <c r="B61" s="64">
        <v>14</v>
      </c>
      <c r="C61" s="69" t="s">
        <v>254</v>
      </c>
      <c r="D61" s="63" t="s">
        <v>43</v>
      </c>
      <c r="E61" s="71"/>
    </row>
    <row r="62" spans="1:5" ht="15.75" customHeight="1" x14ac:dyDescent="0.25">
      <c r="A62" s="42">
        <v>44873.127407407388</v>
      </c>
      <c r="B62" s="64">
        <v>65.209999999999994</v>
      </c>
      <c r="C62" s="69" t="s">
        <v>255</v>
      </c>
      <c r="D62" s="63" t="s">
        <v>43</v>
      </c>
      <c r="E62" s="71"/>
    </row>
    <row r="63" spans="1:5" ht="15.75" customHeight="1" x14ac:dyDescent="0.25">
      <c r="A63" s="42">
        <v>44873.264849537052</v>
      </c>
      <c r="B63" s="64">
        <v>100</v>
      </c>
      <c r="C63" s="69" t="s">
        <v>256</v>
      </c>
      <c r="D63" s="63" t="s">
        <v>43</v>
      </c>
      <c r="E63" s="71"/>
    </row>
    <row r="64" spans="1:5" ht="15.75" customHeight="1" x14ac:dyDescent="0.25">
      <c r="A64" s="42">
        <v>44873.805879629683</v>
      </c>
      <c r="B64" s="64">
        <v>500</v>
      </c>
      <c r="C64" s="69" t="s">
        <v>257</v>
      </c>
      <c r="D64" s="63" t="s">
        <v>43</v>
      </c>
      <c r="E64" s="71"/>
    </row>
    <row r="65" spans="1:5" ht="15.75" customHeight="1" x14ac:dyDescent="0.25">
      <c r="A65" s="42">
        <v>44873.85010416666</v>
      </c>
      <c r="B65" s="64">
        <v>500</v>
      </c>
      <c r="C65" s="69" t="s">
        <v>111</v>
      </c>
      <c r="D65" s="63" t="s">
        <v>43</v>
      </c>
      <c r="E65" s="71"/>
    </row>
    <row r="66" spans="1:5" ht="15.75" customHeight="1" x14ac:dyDescent="0.25">
      <c r="A66" s="42">
        <v>44873.084074073937</v>
      </c>
      <c r="B66" s="64">
        <v>537</v>
      </c>
      <c r="C66" s="69" t="s">
        <v>258</v>
      </c>
      <c r="D66" s="63" t="s">
        <v>43</v>
      </c>
      <c r="E66" s="71"/>
    </row>
    <row r="67" spans="1:5" ht="15.75" customHeight="1" x14ac:dyDescent="0.25">
      <c r="A67" s="42">
        <v>44873.916585647967</v>
      </c>
      <c r="B67" s="64">
        <v>1000</v>
      </c>
      <c r="C67" s="69" t="s">
        <v>259</v>
      </c>
      <c r="D67" s="63" t="s">
        <v>43</v>
      </c>
      <c r="E67" s="71"/>
    </row>
    <row r="68" spans="1:5" ht="15.75" customHeight="1" x14ac:dyDescent="0.25">
      <c r="A68" s="42">
        <v>44874.687557870522</v>
      </c>
      <c r="B68" s="64">
        <v>3</v>
      </c>
      <c r="C68" s="69" t="s">
        <v>260</v>
      </c>
      <c r="D68" s="63" t="s">
        <v>43</v>
      </c>
      <c r="E68" s="71"/>
    </row>
    <row r="69" spans="1:5" ht="15.75" customHeight="1" x14ac:dyDescent="0.25">
      <c r="A69" s="42">
        <v>44874.810717592482</v>
      </c>
      <c r="B69" s="64">
        <v>20</v>
      </c>
      <c r="C69" s="69" t="s">
        <v>247</v>
      </c>
      <c r="D69" s="63" t="s">
        <v>43</v>
      </c>
      <c r="E69" s="71"/>
    </row>
    <row r="70" spans="1:5" ht="15.75" customHeight="1" x14ac:dyDescent="0.25">
      <c r="A70" s="42">
        <v>44874.446898147929</v>
      </c>
      <c r="B70" s="64">
        <v>50</v>
      </c>
      <c r="C70" s="69" t="s">
        <v>261</v>
      </c>
      <c r="D70" s="63" t="s">
        <v>43</v>
      </c>
      <c r="E70" s="71"/>
    </row>
    <row r="71" spans="1:5" ht="15.75" customHeight="1" x14ac:dyDescent="0.25">
      <c r="A71" s="42">
        <v>44874.569675926119</v>
      </c>
      <c r="B71" s="64">
        <v>100</v>
      </c>
      <c r="C71" s="69" t="s">
        <v>127</v>
      </c>
      <c r="D71" s="63" t="s">
        <v>43</v>
      </c>
      <c r="E71" s="71"/>
    </row>
    <row r="72" spans="1:5" ht="15.75" customHeight="1" x14ac:dyDescent="0.25">
      <c r="A72" s="42">
        <v>44874.746030092705</v>
      </c>
      <c r="B72" s="64">
        <v>500</v>
      </c>
      <c r="C72" s="69" t="s">
        <v>262</v>
      </c>
      <c r="D72" s="63" t="s">
        <v>43</v>
      </c>
      <c r="E72" s="71"/>
    </row>
    <row r="73" spans="1:5" ht="15.75" customHeight="1" x14ac:dyDescent="0.25">
      <c r="A73" s="42">
        <v>44874.823807870504</v>
      </c>
      <c r="B73" s="64">
        <v>1000</v>
      </c>
      <c r="C73" s="69" t="s">
        <v>263</v>
      </c>
      <c r="D73" s="63" t="s">
        <v>43</v>
      </c>
      <c r="E73" s="71"/>
    </row>
    <row r="74" spans="1:5" ht="15.75" customHeight="1" x14ac:dyDescent="0.25">
      <c r="A74" s="42">
        <v>44875.103784722276</v>
      </c>
      <c r="B74" s="64">
        <v>17</v>
      </c>
      <c r="C74" s="69" t="s">
        <v>264</v>
      </c>
      <c r="D74" s="63" t="s">
        <v>43</v>
      </c>
      <c r="E74" s="71"/>
    </row>
    <row r="75" spans="1:5" ht="15.75" customHeight="1" x14ac:dyDescent="0.25">
      <c r="A75" s="42">
        <v>44875.928923611064</v>
      </c>
      <c r="B75" s="64">
        <v>20</v>
      </c>
      <c r="C75" s="69" t="s">
        <v>91</v>
      </c>
      <c r="D75" s="63" t="s">
        <v>43</v>
      </c>
      <c r="E75" s="71"/>
    </row>
    <row r="76" spans="1:5" ht="15.75" customHeight="1" x14ac:dyDescent="0.25">
      <c r="A76" s="42">
        <v>44875.691284722183</v>
      </c>
      <c r="B76" s="64">
        <v>50</v>
      </c>
      <c r="C76" s="69" t="s">
        <v>265</v>
      </c>
      <c r="D76" s="63" t="s">
        <v>43</v>
      </c>
      <c r="E76" s="71"/>
    </row>
    <row r="77" spans="1:5" ht="15.75" customHeight="1" x14ac:dyDescent="0.25">
      <c r="A77" s="42">
        <v>44875.854976851959</v>
      </c>
      <c r="B77" s="64">
        <v>50</v>
      </c>
      <c r="C77" s="69" t="s">
        <v>266</v>
      </c>
      <c r="D77" s="63" t="s">
        <v>43</v>
      </c>
      <c r="E77" s="71"/>
    </row>
    <row r="78" spans="1:5" ht="15.75" customHeight="1" x14ac:dyDescent="0.25">
      <c r="A78" s="42">
        <v>44875.145208333153</v>
      </c>
      <c r="B78" s="64">
        <v>50.26</v>
      </c>
      <c r="C78" s="69" t="s">
        <v>267</v>
      </c>
      <c r="D78" s="63" t="s">
        <v>43</v>
      </c>
      <c r="E78" s="71"/>
    </row>
    <row r="79" spans="1:5" ht="15.75" customHeight="1" x14ac:dyDescent="0.25">
      <c r="A79" s="42">
        <v>44875.666979166679</v>
      </c>
      <c r="B79" s="64">
        <v>200</v>
      </c>
      <c r="C79" s="69" t="s">
        <v>268</v>
      </c>
      <c r="D79" s="63" t="s">
        <v>43</v>
      </c>
      <c r="E79" s="71"/>
    </row>
    <row r="80" spans="1:5" ht="15.75" customHeight="1" x14ac:dyDescent="0.25">
      <c r="A80" s="42">
        <v>44875.667326388881</v>
      </c>
      <c r="B80" s="64">
        <v>200</v>
      </c>
      <c r="C80" s="69" t="s">
        <v>269</v>
      </c>
      <c r="D80" s="63" t="s">
        <v>43</v>
      </c>
      <c r="E80" s="71"/>
    </row>
    <row r="81" spans="1:5" ht="15.75" customHeight="1" x14ac:dyDescent="0.25">
      <c r="A81" s="42">
        <v>44875.106180555653</v>
      </c>
      <c r="B81" s="64">
        <v>236</v>
      </c>
      <c r="C81" s="69" t="s">
        <v>123</v>
      </c>
      <c r="D81" s="63" t="s">
        <v>43</v>
      </c>
      <c r="E81" s="71"/>
    </row>
    <row r="82" spans="1:5" ht="15.75" customHeight="1" x14ac:dyDescent="0.25">
      <c r="A82" s="42">
        <v>44875.136516203638</v>
      </c>
      <c r="B82" s="64">
        <v>250</v>
      </c>
      <c r="C82" s="69" t="s">
        <v>270</v>
      </c>
      <c r="D82" s="63" t="s">
        <v>43</v>
      </c>
      <c r="E82" s="71"/>
    </row>
    <row r="83" spans="1:5" ht="15.75" customHeight="1" x14ac:dyDescent="0.25">
      <c r="A83" s="42">
        <v>44875.108136574272</v>
      </c>
      <c r="B83" s="64">
        <v>251</v>
      </c>
      <c r="C83" s="69" t="s">
        <v>122</v>
      </c>
      <c r="D83" s="63" t="s">
        <v>43</v>
      </c>
      <c r="E83" s="71"/>
    </row>
    <row r="84" spans="1:5" ht="15.75" customHeight="1" x14ac:dyDescent="0.25">
      <c r="A84" s="42">
        <v>44875.49055555556</v>
      </c>
      <c r="B84" s="64">
        <v>300</v>
      </c>
      <c r="C84" s="69" t="s">
        <v>96</v>
      </c>
      <c r="D84" s="63" t="s">
        <v>43</v>
      </c>
      <c r="E84" s="71"/>
    </row>
    <row r="85" spans="1:5" ht="15.75" customHeight="1" x14ac:dyDescent="0.25">
      <c r="A85" s="42">
        <v>44875.828564814758</v>
      </c>
      <c r="B85" s="64">
        <v>500</v>
      </c>
      <c r="C85" s="69" t="s">
        <v>271</v>
      </c>
      <c r="D85" s="63" t="s">
        <v>43</v>
      </c>
      <c r="E85" s="71"/>
    </row>
    <row r="86" spans="1:5" ht="15.75" customHeight="1" x14ac:dyDescent="0.25">
      <c r="A86" s="42">
        <v>44875.109490740579</v>
      </c>
      <c r="B86" s="64">
        <v>550</v>
      </c>
      <c r="C86" s="69" t="s">
        <v>272</v>
      </c>
      <c r="D86" s="63" t="s">
        <v>43</v>
      </c>
      <c r="E86" s="71"/>
    </row>
    <row r="87" spans="1:5" ht="15.75" customHeight="1" x14ac:dyDescent="0.25">
      <c r="A87" s="42">
        <v>44875.505983796436</v>
      </c>
      <c r="B87" s="64">
        <v>1000</v>
      </c>
      <c r="C87" s="69" t="s">
        <v>263</v>
      </c>
      <c r="D87" s="63" t="s">
        <v>43</v>
      </c>
      <c r="E87" s="71"/>
    </row>
    <row r="88" spans="1:5" ht="15.75" customHeight="1" x14ac:dyDescent="0.25">
      <c r="A88" s="42">
        <v>44876.110659722239</v>
      </c>
      <c r="B88" s="64">
        <v>1</v>
      </c>
      <c r="C88" s="69" t="s">
        <v>273</v>
      </c>
      <c r="D88" s="63" t="s">
        <v>43</v>
      </c>
      <c r="E88" s="71"/>
    </row>
    <row r="89" spans="1:5" ht="15.75" customHeight="1" x14ac:dyDescent="0.25">
      <c r="A89" s="42">
        <v>44876.109895833302</v>
      </c>
      <c r="B89" s="64">
        <v>6</v>
      </c>
      <c r="C89" s="69" t="s">
        <v>124</v>
      </c>
      <c r="D89" s="63" t="s">
        <v>43</v>
      </c>
      <c r="E89" s="71"/>
    </row>
    <row r="90" spans="1:5" ht="15.75" customHeight="1" x14ac:dyDescent="0.25">
      <c r="A90" s="42">
        <v>44876.58300925931</v>
      </c>
      <c r="B90" s="64">
        <v>6.04</v>
      </c>
      <c r="C90" s="69" t="s">
        <v>75</v>
      </c>
      <c r="D90" s="63" t="s">
        <v>43</v>
      </c>
      <c r="E90" s="71"/>
    </row>
    <row r="91" spans="1:5" ht="15.75" customHeight="1" x14ac:dyDescent="0.25">
      <c r="A91" s="42">
        <v>44876.109201388899</v>
      </c>
      <c r="B91" s="64">
        <v>50</v>
      </c>
      <c r="C91" s="69" t="s">
        <v>125</v>
      </c>
      <c r="D91" s="63" t="s">
        <v>43</v>
      </c>
      <c r="E91" s="71"/>
    </row>
    <row r="92" spans="1:5" ht="15.75" customHeight="1" x14ac:dyDescent="0.25">
      <c r="A92" s="42">
        <v>44876.10887731472</v>
      </c>
      <c r="B92" s="64">
        <v>100</v>
      </c>
      <c r="C92" s="69" t="s">
        <v>274</v>
      </c>
      <c r="D92" s="63" t="s">
        <v>43</v>
      </c>
      <c r="E92" s="71"/>
    </row>
    <row r="93" spans="1:5" ht="15.75" customHeight="1" x14ac:dyDescent="0.25">
      <c r="A93" s="42">
        <v>44876.394918981474</v>
      </c>
      <c r="B93" s="64">
        <v>100</v>
      </c>
      <c r="C93" s="69" t="s">
        <v>127</v>
      </c>
      <c r="D93" s="63" t="s">
        <v>43</v>
      </c>
      <c r="E93" s="71"/>
    </row>
    <row r="94" spans="1:5" ht="15.75" customHeight="1" x14ac:dyDescent="0.25">
      <c r="A94" s="42">
        <v>44876.821527777705</v>
      </c>
      <c r="B94" s="64">
        <v>200</v>
      </c>
      <c r="C94" s="69" t="s">
        <v>275</v>
      </c>
      <c r="D94" s="63" t="s">
        <v>43</v>
      </c>
      <c r="E94" s="71"/>
    </row>
    <row r="95" spans="1:5" ht="15.75" customHeight="1" x14ac:dyDescent="0.25">
      <c r="A95" s="42">
        <v>44876.105312500149</v>
      </c>
      <c r="B95" s="64">
        <v>659</v>
      </c>
      <c r="C95" s="69" t="s">
        <v>276</v>
      </c>
      <c r="D95" s="63" t="s">
        <v>43</v>
      </c>
      <c r="E95" s="71"/>
    </row>
    <row r="96" spans="1:5" ht="15.75" customHeight="1" x14ac:dyDescent="0.25">
      <c r="A96" s="42">
        <v>44876.85206018528</v>
      </c>
      <c r="B96" s="64">
        <v>1000</v>
      </c>
      <c r="C96" s="69" t="s">
        <v>277</v>
      </c>
      <c r="D96" s="63" t="s">
        <v>43</v>
      </c>
      <c r="E96" s="71"/>
    </row>
    <row r="97" spans="1:5" ht="15.75" customHeight="1" x14ac:dyDescent="0.25">
      <c r="A97" s="42">
        <v>44877.171805555467</v>
      </c>
      <c r="B97" s="64">
        <v>14</v>
      </c>
      <c r="C97" s="69" t="s">
        <v>126</v>
      </c>
      <c r="D97" s="63" t="s">
        <v>43</v>
      </c>
      <c r="E97" s="71"/>
    </row>
    <row r="98" spans="1:5" ht="15.75" customHeight="1" x14ac:dyDescent="0.25">
      <c r="A98" s="42">
        <v>44877.747951388825</v>
      </c>
      <c r="B98" s="64">
        <v>100</v>
      </c>
      <c r="C98" s="69" t="s">
        <v>278</v>
      </c>
      <c r="D98" s="63" t="s">
        <v>43</v>
      </c>
      <c r="E98" s="71"/>
    </row>
    <row r="99" spans="1:5" ht="15.75" customHeight="1" x14ac:dyDescent="0.25">
      <c r="A99" s="42">
        <v>44877.159583333414</v>
      </c>
      <c r="B99" s="64">
        <v>500</v>
      </c>
      <c r="C99" s="69" t="s">
        <v>279</v>
      </c>
      <c r="D99" s="63" t="s">
        <v>43</v>
      </c>
      <c r="E99" s="71"/>
    </row>
    <row r="100" spans="1:5" ht="15.75" customHeight="1" x14ac:dyDescent="0.25">
      <c r="A100" s="42">
        <v>44878.398981481325</v>
      </c>
      <c r="B100" s="64">
        <v>12</v>
      </c>
      <c r="C100" s="69" t="s">
        <v>128</v>
      </c>
      <c r="D100" s="63" t="s">
        <v>43</v>
      </c>
      <c r="E100" s="71"/>
    </row>
    <row r="101" spans="1:5" ht="15.75" customHeight="1" x14ac:dyDescent="0.25">
      <c r="A101" s="42">
        <v>44878.795104166493</v>
      </c>
      <c r="B101" s="64">
        <v>30</v>
      </c>
      <c r="C101" s="69" t="s">
        <v>280</v>
      </c>
      <c r="D101" s="63" t="s">
        <v>43</v>
      </c>
      <c r="E101" s="71"/>
    </row>
    <row r="102" spans="1:5" ht="15.75" customHeight="1" x14ac:dyDescent="0.25">
      <c r="A102" s="42">
        <v>44878.559166666586</v>
      </c>
      <c r="B102" s="64">
        <v>50</v>
      </c>
      <c r="C102" s="69" t="s">
        <v>281</v>
      </c>
      <c r="D102" s="63" t="s">
        <v>43</v>
      </c>
      <c r="E102" s="71"/>
    </row>
    <row r="103" spans="1:5" ht="15.75" customHeight="1" x14ac:dyDescent="0.25">
      <c r="A103" s="42">
        <v>44878.793854166754</v>
      </c>
      <c r="B103" s="64">
        <v>100</v>
      </c>
      <c r="C103" s="69" t="s">
        <v>282</v>
      </c>
      <c r="D103" s="63" t="s">
        <v>43</v>
      </c>
      <c r="E103" s="71"/>
    </row>
    <row r="104" spans="1:5" ht="15.75" customHeight="1" x14ac:dyDescent="0.25">
      <c r="A104" s="42">
        <v>44878.691157407593</v>
      </c>
      <c r="B104" s="64">
        <v>150</v>
      </c>
      <c r="C104" s="69" t="s">
        <v>283</v>
      </c>
      <c r="D104" s="63" t="s">
        <v>43</v>
      </c>
      <c r="E104" s="71"/>
    </row>
    <row r="105" spans="1:5" ht="15.75" customHeight="1" x14ac:dyDescent="0.25">
      <c r="A105" s="42">
        <v>44878.711527777836</v>
      </c>
      <c r="B105" s="64">
        <v>400</v>
      </c>
      <c r="C105" s="69" t="s">
        <v>135</v>
      </c>
      <c r="D105" s="63" t="s">
        <v>43</v>
      </c>
      <c r="E105" s="71"/>
    </row>
    <row r="106" spans="1:5" ht="15.75" customHeight="1" x14ac:dyDescent="0.25">
      <c r="A106" s="42">
        <v>44878.403101851698</v>
      </c>
      <c r="B106" s="64">
        <v>616</v>
      </c>
      <c r="C106" s="69" t="s">
        <v>89</v>
      </c>
      <c r="D106" s="63" t="s">
        <v>43</v>
      </c>
      <c r="E106" s="71"/>
    </row>
    <row r="107" spans="1:5" ht="15.75" customHeight="1" x14ac:dyDescent="0.25">
      <c r="A107" s="42">
        <v>44879.119502314832</v>
      </c>
      <c r="B107" s="64">
        <v>100</v>
      </c>
      <c r="C107" s="69" t="s">
        <v>284</v>
      </c>
      <c r="D107" s="63" t="s">
        <v>43</v>
      </c>
      <c r="E107" s="71"/>
    </row>
    <row r="108" spans="1:5" ht="15.75" customHeight="1" x14ac:dyDescent="0.25">
      <c r="A108" s="42">
        <v>44879.652465277817</v>
      </c>
      <c r="B108" s="64">
        <v>100</v>
      </c>
      <c r="C108" s="69" t="s">
        <v>285</v>
      </c>
      <c r="D108" s="63" t="s">
        <v>43</v>
      </c>
      <c r="E108" s="71"/>
    </row>
    <row r="109" spans="1:5" ht="15.75" customHeight="1" x14ac:dyDescent="0.25">
      <c r="A109" s="42">
        <v>44879.11054398166</v>
      </c>
      <c r="B109" s="64">
        <v>284</v>
      </c>
      <c r="C109" s="69" t="s">
        <v>286</v>
      </c>
      <c r="D109" s="63" t="s">
        <v>43</v>
      </c>
      <c r="E109" s="71"/>
    </row>
    <row r="110" spans="1:5" ht="15.75" customHeight="1" x14ac:dyDescent="0.25">
      <c r="A110" s="42">
        <v>44879.47865740722</v>
      </c>
      <c r="B110" s="64">
        <v>300</v>
      </c>
      <c r="C110" s="69" t="s">
        <v>287</v>
      </c>
      <c r="D110" s="63" t="s">
        <v>43</v>
      </c>
      <c r="E110" s="71"/>
    </row>
    <row r="111" spans="1:5" ht="15.75" customHeight="1" x14ac:dyDescent="0.25">
      <c r="A111" s="42">
        <v>44879.119085648097</v>
      </c>
      <c r="B111" s="64">
        <v>500</v>
      </c>
      <c r="C111" s="69" t="s">
        <v>288</v>
      </c>
      <c r="D111" s="63" t="s">
        <v>43</v>
      </c>
      <c r="E111" s="71"/>
    </row>
    <row r="112" spans="1:5" ht="15.75" customHeight="1" x14ac:dyDescent="0.25">
      <c r="A112" s="42">
        <v>44879.28613425931</v>
      </c>
      <c r="B112" s="64">
        <v>500</v>
      </c>
      <c r="C112" s="69" t="s">
        <v>289</v>
      </c>
      <c r="D112" s="63" t="s">
        <v>43</v>
      </c>
      <c r="E112" s="71"/>
    </row>
    <row r="113" spans="1:5" ht="15.75" customHeight="1" x14ac:dyDescent="0.25">
      <c r="A113" s="42">
        <v>44879.21578703681</v>
      </c>
      <c r="B113" s="64">
        <v>2500</v>
      </c>
      <c r="C113" s="69" t="s">
        <v>44</v>
      </c>
      <c r="D113" s="63" t="s">
        <v>43</v>
      </c>
      <c r="E113" s="71" t="s">
        <v>365</v>
      </c>
    </row>
    <row r="114" spans="1:5" ht="15.75" customHeight="1" x14ac:dyDescent="0.25">
      <c r="A114" s="42">
        <v>44880.071053240914</v>
      </c>
      <c r="B114" s="64">
        <v>42</v>
      </c>
      <c r="C114" s="69" t="s">
        <v>129</v>
      </c>
      <c r="D114" s="63" t="s">
        <v>43</v>
      </c>
      <c r="E114" s="71"/>
    </row>
    <row r="115" spans="1:5" ht="15.75" customHeight="1" x14ac:dyDescent="0.25">
      <c r="A115" s="42">
        <v>44880.075486110989</v>
      </c>
      <c r="B115" s="64">
        <v>143</v>
      </c>
      <c r="C115" s="69" t="s">
        <v>290</v>
      </c>
      <c r="D115" s="63" t="s">
        <v>43</v>
      </c>
      <c r="E115" s="71"/>
    </row>
    <row r="116" spans="1:5" ht="15.75" customHeight="1" x14ac:dyDescent="0.25">
      <c r="A116" s="42">
        <v>44880.397511573974</v>
      </c>
      <c r="B116" s="64">
        <v>200</v>
      </c>
      <c r="C116" s="69" t="s">
        <v>291</v>
      </c>
      <c r="D116" s="63" t="s">
        <v>43</v>
      </c>
      <c r="E116" s="71"/>
    </row>
    <row r="117" spans="1:5" ht="15.75" customHeight="1" x14ac:dyDescent="0.25">
      <c r="A117" s="42">
        <v>44880.765115740709</v>
      </c>
      <c r="B117" s="64">
        <v>200</v>
      </c>
      <c r="C117" s="69" t="s">
        <v>292</v>
      </c>
      <c r="D117" s="63" t="s">
        <v>43</v>
      </c>
      <c r="E117" s="71"/>
    </row>
    <row r="118" spans="1:5" ht="15.75" customHeight="1" x14ac:dyDescent="0.25">
      <c r="A118" s="42">
        <v>44880.556238425896</v>
      </c>
      <c r="B118" s="64">
        <v>300</v>
      </c>
      <c r="C118" s="69" t="s">
        <v>293</v>
      </c>
      <c r="D118" s="63" t="s">
        <v>43</v>
      </c>
      <c r="E118" s="71"/>
    </row>
    <row r="119" spans="1:5" ht="15.75" customHeight="1" x14ac:dyDescent="0.25">
      <c r="A119" s="42">
        <v>44881.111180555541</v>
      </c>
      <c r="B119" s="64">
        <v>10</v>
      </c>
      <c r="C119" s="69" t="s">
        <v>92</v>
      </c>
      <c r="D119" s="63" t="s">
        <v>43</v>
      </c>
      <c r="E119" s="71"/>
    </row>
    <row r="120" spans="1:5" ht="15.75" customHeight="1" x14ac:dyDescent="0.25">
      <c r="A120" s="42">
        <v>44881.78956018528</v>
      </c>
      <c r="B120" s="64">
        <v>15</v>
      </c>
      <c r="C120" s="69" t="s">
        <v>294</v>
      </c>
      <c r="D120" s="63" t="s">
        <v>43</v>
      </c>
      <c r="E120" s="71"/>
    </row>
    <row r="121" spans="1:5" ht="15.75" customHeight="1" x14ac:dyDescent="0.25">
      <c r="A121" s="42">
        <v>44881.112384259235</v>
      </c>
      <c r="B121" s="64">
        <v>50</v>
      </c>
      <c r="C121" s="69" t="s">
        <v>295</v>
      </c>
      <c r="D121" s="63" t="s">
        <v>43</v>
      </c>
      <c r="E121" s="71"/>
    </row>
    <row r="122" spans="1:5" ht="15.75" customHeight="1" x14ac:dyDescent="0.25">
      <c r="A122" s="42">
        <v>44881.628634259105</v>
      </c>
      <c r="B122" s="64">
        <v>100</v>
      </c>
      <c r="C122" s="69" t="s">
        <v>296</v>
      </c>
      <c r="D122" s="63" t="s">
        <v>43</v>
      </c>
      <c r="E122" s="71"/>
    </row>
    <row r="123" spans="1:5" ht="15.75" customHeight="1" x14ac:dyDescent="0.25">
      <c r="A123" s="42">
        <v>44881.657141203526</v>
      </c>
      <c r="B123" s="64">
        <v>100</v>
      </c>
      <c r="C123" s="69" t="s">
        <v>297</v>
      </c>
      <c r="D123" s="63" t="s">
        <v>43</v>
      </c>
      <c r="E123" s="71"/>
    </row>
    <row r="124" spans="1:5" ht="15.75" customHeight="1" x14ac:dyDescent="0.25">
      <c r="A124" s="42">
        <v>44881.737835648004</v>
      </c>
      <c r="B124" s="64">
        <v>100</v>
      </c>
      <c r="C124" s="69" t="s">
        <v>298</v>
      </c>
      <c r="D124" s="63" t="s">
        <v>43</v>
      </c>
      <c r="E124" s="71"/>
    </row>
    <row r="125" spans="1:5" ht="15.75" customHeight="1" x14ac:dyDescent="0.25">
      <c r="A125" s="42">
        <v>44881.721412037034</v>
      </c>
      <c r="B125" s="64">
        <v>300</v>
      </c>
      <c r="C125" s="69" t="s">
        <v>299</v>
      </c>
      <c r="D125" s="63" t="s">
        <v>43</v>
      </c>
      <c r="E125" s="71"/>
    </row>
    <row r="126" spans="1:5" ht="15.75" customHeight="1" x14ac:dyDescent="0.25">
      <c r="A126" s="42">
        <v>44881.106990740635</v>
      </c>
      <c r="B126" s="64">
        <v>1000</v>
      </c>
      <c r="C126" s="69" t="s">
        <v>300</v>
      </c>
      <c r="D126" s="63" t="s">
        <v>43</v>
      </c>
      <c r="E126" s="71"/>
    </row>
    <row r="127" spans="1:5" ht="15.75" customHeight="1" x14ac:dyDescent="0.25">
      <c r="A127" s="42">
        <v>44882.857662037015</v>
      </c>
      <c r="B127" s="64">
        <v>2</v>
      </c>
      <c r="C127" s="69" t="s">
        <v>301</v>
      </c>
      <c r="D127" s="63" t="s">
        <v>43</v>
      </c>
      <c r="E127" s="71"/>
    </row>
    <row r="128" spans="1:5" ht="15.75" customHeight="1" x14ac:dyDescent="0.25">
      <c r="A128" s="42">
        <v>44882.966076388955</v>
      </c>
      <c r="B128" s="64">
        <v>20</v>
      </c>
      <c r="C128" s="69" t="s">
        <v>91</v>
      </c>
      <c r="D128" s="63" t="s">
        <v>43</v>
      </c>
      <c r="E128" s="71"/>
    </row>
    <row r="129" spans="1:5" ht="15.75" customHeight="1" x14ac:dyDescent="0.25">
      <c r="A129" s="42">
        <v>44882.76951388875</v>
      </c>
      <c r="B129" s="64">
        <v>20</v>
      </c>
      <c r="C129" s="69" t="s">
        <v>302</v>
      </c>
      <c r="D129" s="63" t="s">
        <v>43</v>
      </c>
      <c r="E129" s="71"/>
    </row>
    <row r="130" spans="1:5" ht="15.75" customHeight="1" x14ac:dyDescent="0.25">
      <c r="A130" s="42">
        <v>44882.101585648023</v>
      </c>
      <c r="B130" s="64">
        <v>184</v>
      </c>
      <c r="C130" s="69" t="s">
        <v>93</v>
      </c>
      <c r="D130" s="63" t="s">
        <v>43</v>
      </c>
      <c r="E130" s="71"/>
    </row>
    <row r="131" spans="1:5" ht="15.75" customHeight="1" x14ac:dyDescent="0.25">
      <c r="A131" s="42">
        <v>44882.877210648265</v>
      </c>
      <c r="B131" s="64">
        <v>300</v>
      </c>
      <c r="C131" s="69" t="s">
        <v>303</v>
      </c>
      <c r="D131" s="63" t="s">
        <v>43</v>
      </c>
      <c r="E131" s="71"/>
    </row>
    <row r="132" spans="1:5" ht="15.75" customHeight="1" x14ac:dyDescent="0.25">
      <c r="A132" s="42">
        <v>44882.102175925858</v>
      </c>
      <c r="B132" s="64">
        <v>1000</v>
      </c>
      <c r="C132" s="69" t="s">
        <v>304</v>
      </c>
      <c r="D132" s="63" t="s">
        <v>43</v>
      </c>
      <c r="E132" s="71"/>
    </row>
    <row r="133" spans="1:5" ht="15.75" customHeight="1" x14ac:dyDescent="0.25">
      <c r="A133" s="42">
        <v>44883.098310185131</v>
      </c>
      <c r="B133" s="64">
        <v>0.01</v>
      </c>
      <c r="C133" s="69" t="s">
        <v>305</v>
      </c>
      <c r="D133" s="63" t="s">
        <v>43</v>
      </c>
      <c r="E133" s="71"/>
    </row>
    <row r="134" spans="1:5" ht="15.75" customHeight="1" x14ac:dyDescent="0.25">
      <c r="A134" s="42">
        <v>44883.687881944235</v>
      </c>
      <c r="B134" s="64">
        <v>1</v>
      </c>
      <c r="C134" s="69" t="s">
        <v>301</v>
      </c>
      <c r="D134" s="63" t="s">
        <v>43</v>
      </c>
      <c r="E134" s="71"/>
    </row>
    <row r="135" spans="1:5" ht="15.75" customHeight="1" x14ac:dyDescent="0.25">
      <c r="A135" s="42">
        <v>44883.066527777817</v>
      </c>
      <c r="B135" s="64">
        <v>48</v>
      </c>
      <c r="C135" s="69" t="s">
        <v>94</v>
      </c>
      <c r="D135" s="63" t="s">
        <v>43</v>
      </c>
      <c r="E135" s="71"/>
    </row>
    <row r="136" spans="1:5" ht="15.75" customHeight="1" x14ac:dyDescent="0.25">
      <c r="A136" s="42">
        <v>44883.790347222239</v>
      </c>
      <c r="B136" s="64">
        <v>50</v>
      </c>
      <c r="C136" s="69" t="s">
        <v>306</v>
      </c>
      <c r="D136" s="63" t="s">
        <v>43</v>
      </c>
      <c r="E136" s="71"/>
    </row>
    <row r="137" spans="1:5" ht="15.75" customHeight="1" x14ac:dyDescent="0.25">
      <c r="A137" s="42">
        <v>44883.066192129627</v>
      </c>
      <c r="B137" s="64">
        <v>198</v>
      </c>
      <c r="C137" s="69" t="s">
        <v>95</v>
      </c>
      <c r="D137" s="63" t="s">
        <v>43</v>
      </c>
      <c r="E137" s="71"/>
    </row>
    <row r="138" spans="1:5" ht="15.75" customHeight="1" x14ac:dyDescent="0.25">
      <c r="A138" s="42">
        <v>44884.160555555485</v>
      </c>
      <c r="B138" s="64">
        <v>8</v>
      </c>
      <c r="C138" s="69" t="s">
        <v>130</v>
      </c>
      <c r="D138" s="63" t="s">
        <v>43</v>
      </c>
      <c r="E138" s="71"/>
    </row>
    <row r="139" spans="1:5" ht="15.75" customHeight="1" x14ac:dyDescent="0.25">
      <c r="A139" s="42">
        <v>44884.159722222015</v>
      </c>
      <c r="B139" s="64">
        <v>29</v>
      </c>
      <c r="C139" s="69" t="s">
        <v>307</v>
      </c>
      <c r="D139" s="63" t="s">
        <v>43</v>
      </c>
      <c r="E139" s="71"/>
    </row>
    <row r="140" spans="1:5" ht="15.75" customHeight="1" x14ac:dyDescent="0.25">
      <c r="A140" s="42">
        <v>44884.623449074104</v>
      </c>
      <c r="B140" s="64">
        <v>100</v>
      </c>
      <c r="C140" s="69" t="s">
        <v>308</v>
      </c>
      <c r="D140" s="63" t="s">
        <v>43</v>
      </c>
      <c r="E140" s="71"/>
    </row>
    <row r="141" spans="1:5" ht="15.75" customHeight="1" x14ac:dyDescent="0.25">
      <c r="A141" s="42">
        <v>44884.843090277631</v>
      </c>
      <c r="B141" s="64">
        <v>100</v>
      </c>
      <c r="C141" s="69" t="s">
        <v>309</v>
      </c>
      <c r="D141" s="63" t="s">
        <v>43</v>
      </c>
      <c r="E141" s="71"/>
    </row>
    <row r="142" spans="1:5" ht="15.75" customHeight="1" x14ac:dyDescent="0.25">
      <c r="A142" s="42">
        <v>44884.78893518541</v>
      </c>
      <c r="B142" s="64">
        <v>100</v>
      </c>
      <c r="C142" s="69" t="s">
        <v>310</v>
      </c>
      <c r="D142" s="63" t="s">
        <v>43</v>
      </c>
      <c r="E142" s="71"/>
    </row>
    <row r="143" spans="1:5" ht="15.75" customHeight="1" x14ac:dyDescent="0.25">
      <c r="A143" s="42">
        <v>44884.802199074067</v>
      </c>
      <c r="B143" s="64">
        <v>300</v>
      </c>
      <c r="C143" s="69" t="s">
        <v>287</v>
      </c>
      <c r="D143" s="63" t="s">
        <v>43</v>
      </c>
      <c r="E143" s="71"/>
    </row>
    <row r="144" spans="1:5" ht="15.75" customHeight="1" x14ac:dyDescent="0.25">
      <c r="A144" s="42">
        <v>44884.872974536847</v>
      </c>
      <c r="B144" s="64">
        <v>500</v>
      </c>
      <c r="C144" s="69" t="s">
        <v>311</v>
      </c>
      <c r="D144" s="63" t="s">
        <v>43</v>
      </c>
      <c r="E144" s="71"/>
    </row>
    <row r="145" spans="1:5" ht="15.75" customHeight="1" x14ac:dyDescent="0.25">
      <c r="A145" s="42">
        <v>44885.323645833414</v>
      </c>
      <c r="B145" s="64">
        <v>100</v>
      </c>
      <c r="C145" s="69" t="s">
        <v>312</v>
      </c>
      <c r="D145" s="63" t="s">
        <v>43</v>
      </c>
      <c r="E145" s="71"/>
    </row>
    <row r="146" spans="1:5" ht="15.75" customHeight="1" x14ac:dyDescent="0.25">
      <c r="A146" s="42">
        <v>44885.336851852015</v>
      </c>
      <c r="B146" s="64">
        <v>100</v>
      </c>
      <c r="C146" s="69" t="s">
        <v>313</v>
      </c>
      <c r="D146" s="63" t="s">
        <v>43</v>
      </c>
      <c r="E146" s="71"/>
    </row>
    <row r="147" spans="1:5" ht="15.75" customHeight="1" x14ac:dyDescent="0.25">
      <c r="A147" s="42">
        <v>44885.33059027791</v>
      </c>
      <c r="B147" s="64">
        <v>109</v>
      </c>
      <c r="C147" s="69" t="s">
        <v>131</v>
      </c>
      <c r="D147" s="63" t="s">
        <v>43</v>
      </c>
      <c r="E147" s="71"/>
    </row>
    <row r="148" spans="1:5" ht="15.75" customHeight="1" x14ac:dyDescent="0.25">
      <c r="A148" s="42">
        <v>44885.330451388843</v>
      </c>
      <c r="B148" s="64">
        <v>221</v>
      </c>
      <c r="C148" s="69" t="s">
        <v>314</v>
      </c>
      <c r="D148" s="63" t="s">
        <v>43</v>
      </c>
      <c r="E148" s="71"/>
    </row>
    <row r="149" spans="1:5" ht="15.75" customHeight="1" x14ac:dyDescent="0.25">
      <c r="A149" s="42">
        <v>44885.325717592612</v>
      </c>
      <c r="B149" s="64">
        <v>231</v>
      </c>
      <c r="C149" s="69" t="s">
        <v>315</v>
      </c>
      <c r="D149" s="63" t="s">
        <v>43</v>
      </c>
      <c r="E149" s="71"/>
    </row>
    <row r="150" spans="1:5" ht="15.75" customHeight="1" x14ac:dyDescent="0.25">
      <c r="A150" s="42">
        <v>44885.329768518452</v>
      </c>
      <c r="B150" s="64">
        <v>300</v>
      </c>
      <c r="C150" s="69" t="s">
        <v>97</v>
      </c>
      <c r="D150" s="63" t="s">
        <v>43</v>
      </c>
      <c r="E150" s="71"/>
    </row>
    <row r="151" spans="1:5" ht="15.75" customHeight="1" x14ac:dyDescent="0.25">
      <c r="A151" s="42">
        <v>44885.329953703564</v>
      </c>
      <c r="B151" s="64">
        <v>315.87</v>
      </c>
      <c r="C151" s="69" t="s">
        <v>132</v>
      </c>
      <c r="D151" s="63" t="s">
        <v>43</v>
      </c>
      <c r="E151" s="71"/>
    </row>
    <row r="152" spans="1:5" ht="15.75" customHeight="1" x14ac:dyDescent="0.25">
      <c r="A152" s="42">
        <v>44885.323703703936</v>
      </c>
      <c r="B152" s="64">
        <v>1226.05</v>
      </c>
      <c r="C152" s="69" t="s">
        <v>98</v>
      </c>
      <c r="D152" s="63" t="s">
        <v>43</v>
      </c>
      <c r="E152" s="71"/>
    </row>
    <row r="153" spans="1:5" ht="15.75" customHeight="1" x14ac:dyDescent="0.25">
      <c r="A153" s="42">
        <v>44885.328194444533</v>
      </c>
      <c r="B153" s="64">
        <v>3000</v>
      </c>
      <c r="C153" s="69" t="s">
        <v>316</v>
      </c>
      <c r="D153" s="63" t="s">
        <v>43</v>
      </c>
      <c r="E153" s="71"/>
    </row>
    <row r="154" spans="1:5" ht="15.75" customHeight="1" x14ac:dyDescent="0.25">
      <c r="A154" s="42">
        <v>44886.609085648321</v>
      </c>
      <c r="B154" s="64">
        <v>1</v>
      </c>
      <c r="C154" s="69" t="s">
        <v>301</v>
      </c>
      <c r="D154" s="63" t="s">
        <v>43</v>
      </c>
      <c r="E154" s="71"/>
    </row>
    <row r="155" spans="1:5" ht="15.75" customHeight="1" x14ac:dyDescent="0.25">
      <c r="A155" s="42">
        <v>44886.106840277556</v>
      </c>
      <c r="B155" s="64">
        <v>13</v>
      </c>
      <c r="C155" s="69" t="s">
        <v>317</v>
      </c>
      <c r="D155" s="63" t="s">
        <v>43</v>
      </c>
      <c r="E155" s="71"/>
    </row>
    <row r="156" spans="1:5" ht="15.75" customHeight="1" x14ac:dyDescent="0.25">
      <c r="A156" s="42">
        <v>44886.10662037041</v>
      </c>
      <c r="B156" s="64">
        <v>63</v>
      </c>
      <c r="C156" s="69" t="s">
        <v>318</v>
      </c>
      <c r="D156" s="63" t="s">
        <v>43</v>
      </c>
      <c r="E156" s="71"/>
    </row>
    <row r="157" spans="1:5" ht="15.75" customHeight="1" x14ac:dyDescent="0.25">
      <c r="A157" s="42">
        <v>44886.429861111101</v>
      </c>
      <c r="B157" s="64">
        <v>100</v>
      </c>
      <c r="C157" s="69" t="s">
        <v>319</v>
      </c>
      <c r="D157" s="63" t="s">
        <v>43</v>
      </c>
      <c r="E157" s="71"/>
    </row>
    <row r="158" spans="1:5" ht="15.75" customHeight="1" x14ac:dyDescent="0.25">
      <c r="A158" s="42">
        <v>44886.109108796343</v>
      </c>
      <c r="B158" s="64">
        <v>146</v>
      </c>
      <c r="C158" s="69" t="s">
        <v>320</v>
      </c>
      <c r="D158" s="63" t="s">
        <v>43</v>
      </c>
      <c r="E158" s="71"/>
    </row>
    <row r="159" spans="1:5" ht="15.75" customHeight="1" x14ac:dyDescent="0.25">
      <c r="A159" s="42">
        <v>44886.862534722313</v>
      </c>
      <c r="B159" s="64">
        <v>794</v>
      </c>
      <c r="C159" s="69" t="s">
        <v>321</v>
      </c>
      <c r="D159" s="63" t="s">
        <v>43</v>
      </c>
      <c r="E159" s="71"/>
    </row>
    <row r="160" spans="1:5" ht="15.75" customHeight="1" x14ac:dyDescent="0.25">
      <c r="A160" s="42">
        <v>44886.249884259421</v>
      </c>
      <c r="B160" s="64">
        <v>2000</v>
      </c>
      <c r="C160" s="69" t="s">
        <v>42</v>
      </c>
      <c r="D160" s="63" t="s">
        <v>43</v>
      </c>
      <c r="E160" s="71"/>
    </row>
    <row r="161" spans="1:5" ht="15.75" customHeight="1" x14ac:dyDescent="0.25">
      <c r="A161" s="42">
        <v>44887.06329861097</v>
      </c>
      <c r="B161" s="64">
        <v>2</v>
      </c>
      <c r="C161" s="69" t="s">
        <v>322</v>
      </c>
      <c r="D161" s="63" t="s">
        <v>43</v>
      </c>
      <c r="E161" s="71"/>
    </row>
    <row r="162" spans="1:5" ht="15.75" customHeight="1" x14ac:dyDescent="0.25">
      <c r="A162" s="42">
        <v>44887.955868055578</v>
      </c>
      <c r="B162" s="64">
        <v>20</v>
      </c>
      <c r="C162" s="69" t="s">
        <v>91</v>
      </c>
      <c r="D162" s="63" t="s">
        <v>43</v>
      </c>
      <c r="E162" s="71"/>
    </row>
    <row r="163" spans="1:5" ht="15.75" customHeight="1" x14ac:dyDescent="0.25">
      <c r="A163" s="42">
        <v>44887.063888888806</v>
      </c>
      <c r="B163" s="64">
        <v>60</v>
      </c>
      <c r="C163" s="69" t="s">
        <v>323</v>
      </c>
      <c r="D163" s="63" t="s">
        <v>43</v>
      </c>
      <c r="E163" s="71"/>
    </row>
    <row r="164" spans="1:5" ht="15.75" customHeight="1" x14ac:dyDescent="0.25">
      <c r="A164" s="42">
        <v>44887.063865740784</v>
      </c>
      <c r="B164" s="64">
        <v>78</v>
      </c>
      <c r="C164" s="69" t="s">
        <v>324</v>
      </c>
      <c r="D164" s="63" t="s">
        <v>43</v>
      </c>
      <c r="E164" s="71"/>
    </row>
    <row r="165" spans="1:5" ht="15.75" customHeight="1" x14ac:dyDescent="0.25">
      <c r="A165" s="42">
        <v>44887.088541666511</v>
      </c>
      <c r="B165" s="64">
        <v>81</v>
      </c>
      <c r="C165" s="69" t="s">
        <v>76</v>
      </c>
      <c r="D165" s="63" t="s">
        <v>43</v>
      </c>
      <c r="E165" s="71"/>
    </row>
    <row r="166" spans="1:5" ht="15.75" customHeight="1" x14ac:dyDescent="0.25">
      <c r="A166" s="42">
        <v>44887.085706018377</v>
      </c>
      <c r="B166" s="64">
        <v>97</v>
      </c>
      <c r="C166" s="69" t="s">
        <v>325</v>
      </c>
      <c r="D166" s="63" t="s">
        <v>43</v>
      </c>
      <c r="E166" s="71"/>
    </row>
    <row r="167" spans="1:5" ht="15.75" customHeight="1" x14ac:dyDescent="0.25">
      <c r="A167" s="42">
        <v>44887.774201388936</v>
      </c>
      <c r="B167" s="64">
        <v>100</v>
      </c>
      <c r="C167" s="69" t="s">
        <v>295</v>
      </c>
      <c r="D167" s="63" t="s">
        <v>43</v>
      </c>
      <c r="E167" s="71"/>
    </row>
    <row r="168" spans="1:5" ht="15.75" customHeight="1" x14ac:dyDescent="0.25">
      <c r="A168" s="42">
        <v>44887.785115740728</v>
      </c>
      <c r="B168" s="64">
        <v>100</v>
      </c>
      <c r="C168" s="69" t="s">
        <v>326</v>
      </c>
      <c r="D168" s="63" t="s">
        <v>43</v>
      </c>
      <c r="E168" s="71"/>
    </row>
    <row r="169" spans="1:5" ht="15.75" customHeight="1" x14ac:dyDescent="0.25">
      <c r="A169" s="42">
        <v>44887.088124999776</v>
      </c>
      <c r="B169" s="64">
        <v>195</v>
      </c>
      <c r="C169" s="69" t="s">
        <v>250</v>
      </c>
      <c r="D169" s="63" t="s">
        <v>43</v>
      </c>
      <c r="E169" s="71"/>
    </row>
    <row r="170" spans="1:5" ht="15.75" customHeight="1" x14ac:dyDescent="0.25">
      <c r="A170" s="42">
        <v>44887.085914351977</v>
      </c>
      <c r="B170" s="64">
        <v>332</v>
      </c>
      <c r="C170" s="69" t="s">
        <v>133</v>
      </c>
      <c r="D170" s="63" t="s">
        <v>43</v>
      </c>
      <c r="E170" s="71"/>
    </row>
    <row r="171" spans="1:5" ht="15.75" customHeight="1" x14ac:dyDescent="0.25">
      <c r="A171" s="42">
        <v>44888.261261573993</v>
      </c>
      <c r="B171" s="64">
        <v>1</v>
      </c>
      <c r="C171" s="69" t="s">
        <v>301</v>
      </c>
      <c r="D171" s="63" t="s">
        <v>43</v>
      </c>
      <c r="E171" s="71"/>
    </row>
    <row r="172" spans="1:5" ht="15.75" customHeight="1" x14ac:dyDescent="0.25">
      <c r="A172" s="42">
        <v>44888.109675926156</v>
      </c>
      <c r="B172" s="64">
        <v>2.02</v>
      </c>
      <c r="C172" s="69" t="s">
        <v>90</v>
      </c>
      <c r="D172" s="63" t="s">
        <v>43</v>
      </c>
      <c r="E172" s="71"/>
    </row>
    <row r="173" spans="1:5" ht="15.75" customHeight="1" x14ac:dyDescent="0.25">
      <c r="A173" s="42">
        <v>44888.532094907481</v>
      </c>
      <c r="B173" s="64">
        <v>9</v>
      </c>
      <c r="C173" s="69" t="s">
        <v>327</v>
      </c>
      <c r="D173" s="63" t="s">
        <v>43</v>
      </c>
      <c r="E173" s="71"/>
    </row>
    <row r="174" spans="1:5" ht="15.75" customHeight="1" x14ac:dyDescent="0.25">
      <c r="A174" s="42">
        <v>44888.106828703545</v>
      </c>
      <c r="B174" s="64">
        <v>27</v>
      </c>
      <c r="C174" s="69" t="s">
        <v>134</v>
      </c>
      <c r="D174" s="63" t="s">
        <v>43</v>
      </c>
      <c r="E174" s="71"/>
    </row>
    <row r="175" spans="1:5" ht="15.75" customHeight="1" x14ac:dyDescent="0.25">
      <c r="A175" s="42">
        <v>44888.106863426045</v>
      </c>
      <c r="B175" s="64">
        <v>100</v>
      </c>
      <c r="C175" s="69" t="s">
        <v>328</v>
      </c>
      <c r="D175" s="63" t="s">
        <v>43</v>
      </c>
      <c r="E175" s="71"/>
    </row>
    <row r="176" spans="1:5" ht="15.75" customHeight="1" x14ac:dyDescent="0.25">
      <c r="A176" s="42">
        <v>44888.069039351773</v>
      </c>
      <c r="B176" s="64">
        <v>145</v>
      </c>
      <c r="C176" s="69" t="s">
        <v>329</v>
      </c>
      <c r="D176" s="63" t="s">
        <v>43</v>
      </c>
      <c r="E176" s="71"/>
    </row>
    <row r="177" spans="1:5" ht="15.75" customHeight="1" x14ac:dyDescent="0.25">
      <c r="A177" s="42">
        <v>44888.066342592705</v>
      </c>
      <c r="B177" s="64">
        <v>355</v>
      </c>
      <c r="C177" s="69" t="s">
        <v>330</v>
      </c>
      <c r="D177" s="63" t="s">
        <v>43</v>
      </c>
      <c r="E177" s="71"/>
    </row>
    <row r="178" spans="1:5" ht="15.75" customHeight="1" x14ac:dyDescent="0.25">
      <c r="A178" s="42">
        <v>44889.101354166865</v>
      </c>
      <c r="B178" s="64">
        <v>1</v>
      </c>
      <c r="C178" s="69" t="s">
        <v>331</v>
      </c>
      <c r="D178" s="63" t="s">
        <v>43</v>
      </c>
      <c r="E178" s="71"/>
    </row>
    <row r="179" spans="1:5" ht="15.75" customHeight="1" x14ac:dyDescent="0.25">
      <c r="A179" s="42">
        <v>44889.09667824069</v>
      </c>
      <c r="B179" s="64">
        <v>1.5</v>
      </c>
      <c r="C179" s="69" t="s">
        <v>332</v>
      </c>
      <c r="D179" s="63" t="s">
        <v>43</v>
      </c>
      <c r="E179" s="71"/>
    </row>
    <row r="180" spans="1:5" ht="15.75" customHeight="1" x14ac:dyDescent="0.25">
      <c r="A180" s="42">
        <v>44889.569386573974</v>
      </c>
      <c r="B180" s="64">
        <v>19</v>
      </c>
      <c r="C180" s="69" t="s">
        <v>333</v>
      </c>
      <c r="D180" s="63" t="s">
        <v>43</v>
      </c>
      <c r="E180" s="71"/>
    </row>
    <row r="181" spans="1:5" ht="15.75" customHeight="1" x14ac:dyDescent="0.25">
      <c r="A181" s="42">
        <v>44889.099606481381</v>
      </c>
      <c r="B181" s="64">
        <v>69</v>
      </c>
      <c r="C181" s="69" t="s">
        <v>136</v>
      </c>
      <c r="D181" s="63" t="s">
        <v>43</v>
      </c>
      <c r="E181" s="71"/>
    </row>
    <row r="182" spans="1:5" ht="15.75" customHeight="1" x14ac:dyDescent="0.25">
      <c r="A182" s="42">
        <v>44889.793298610952</v>
      </c>
      <c r="B182" s="64">
        <v>111</v>
      </c>
      <c r="C182" s="69" t="s">
        <v>334</v>
      </c>
      <c r="D182" s="63" t="s">
        <v>43</v>
      </c>
      <c r="E182" s="71"/>
    </row>
    <row r="183" spans="1:5" ht="15.75" customHeight="1" x14ac:dyDescent="0.25">
      <c r="A183" s="42">
        <v>44889.099733796436</v>
      </c>
      <c r="B183" s="64">
        <v>195</v>
      </c>
      <c r="C183" s="69" t="s">
        <v>335</v>
      </c>
      <c r="D183" s="63" t="s">
        <v>43</v>
      </c>
      <c r="E183" s="71"/>
    </row>
    <row r="184" spans="1:5" ht="15.75" customHeight="1" x14ac:dyDescent="0.25">
      <c r="A184" s="42">
        <v>44889.851342592388</v>
      </c>
      <c r="B184" s="64">
        <v>300</v>
      </c>
      <c r="C184" s="69" t="s">
        <v>336</v>
      </c>
      <c r="D184" s="63" t="s">
        <v>43</v>
      </c>
      <c r="E184" s="71"/>
    </row>
    <row r="185" spans="1:5" ht="15.75" customHeight="1" x14ac:dyDescent="0.25">
      <c r="A185" s="42">
        <v>44889.100034722127</v>
      </c>
      <c r="B185" s="64">
        <v>487</v>
      </c>
      <c r="C185" s="69" t="s">
        <v>337</v>
      </c>
      <c r="D185" s="63" t="s">
        <v>43</v>
      </c>
      <c r="E185" s="71"/>
    </row>
    <row r="186" spans="1:5" ht="15.75" customHeight="1" x14ac:dyDescent="0.25">
      <c r="A186" s="42">
        <v>44890.777222222183</v>
      </c>
      <c r="B186" s="64">
        <v>3.91</v>
      </c>
      <c r="C186" s="69" t="s">
        <v>338</v>
      </c>
      <c r="D186" s="63" t="s">
        <v>43</v>
      </c>
      <c r="E186" s="71"/>
    </row>
    <row r="187" spans="1:5" ht="15.75" customHeight="1" x14ac:dyDescent="0.25">
      <c r="A187" s="42">
        <v>44890.435000000056</v>
      </c>
      <c r="B187" s="64">
        <v>7</v>
      </c>
      <c r="C187" s="69" t="s">
        <v>339</v>
      </c>
      <c r="D187" s="63" t="s">
        <v>43</v>
      </c>
      <c r="E187" s="71"/>
    </row>
    <row r="188" spans="1:5" ht="15.75" customHeight="1" x14ac:dyDescent="0.25">
      <c r="A188" s="42">
        <v>44890.60774305556</v>
      </c>
      <c r="B188" s="64">
        <v>60</v>
      </c>
      <c r="C188" s="69" t="s">
        <v>340</v>
      </c>
      <c r="D188" s="63" t="s">
        <v>43</v>
      </c>
      <c r="E188" s="71"/>
    </row>
    <row r="189" spans="1:5" ht="15.75" customHeight="1" x14ac:dyDescent="0.25">
      <c r="A189" s="42">
        <v>44890.466550925747</v>
      </c>
      <c r="B189" s="64">
        <v>100</v>
      </c>
      <c r="C189" s="69" t="s">
        <v>341</v>
      </c>
      <c r="D189" s="63" t="s">
        <v>43</v>
      </c>
      <c r="E189" s="71"/>
    </row>
    <row r="190" spans="1:5" ht="15.75" customHeight="1" x14ac:dyDescent="0.25">
      <c r="A190" s="42">
        <v>44890.097048610914</v>
      </c>
      <c r="B190" s="64">
        <v>324</v>
      </c>
      <c r="C190" s="69" t="s">
        <v>342</v>
      </c>
      <c r="D190" s="63" t="s">
        <v>43</v>
      </c>
      <c r="E190" s="71"/>
    </row>
    <row r="191" spans="1:5" ht="15.75" customHeight="1" x14ac:dyDescent="0.25">
      <c r="A191" s="42">
        <v>44890.095682870597</v>
      </c>
      <c r="B191" s="64">
        <v>339</v>
      </c>
      <c r="C191" s="69" t="s">
        <v>343</v>
      </c>
      <c r="D191" s="63" t="s">
        <v>43</v>
      </c>
      <c r="E191" s="71"/>
    </row>
    <row r="192" spans="1:5" ht="15.75" customHeight="1" x14ac:dyDescent="0.25">
      <c r="A192" s="42">
        <v>44890.100428240839</v>
      </c>
      <c r="B192" s="64">
        <v>434</v>
      </c>
      <c r="C192" s="69" t="s">
        <v>344</v>
      </c>
      <c r="D192" s="63" t="s">
        <v>43</v>
      </c>
      <c r="E192" s="71"/>
    </row>
    <row r="193" spans="1:5" ht="15.75" customHeight="1" x14ac:dyDescent="0.25">
      <c r="A193" s="42">
        <v>44891.162743055727</v>
      </c>
      <c r="B193" s="64">
        <v>15</v>
      </c>
      <c r="C193" s="69" t="s">
        <v>345</v>
      </c>
      <c r="D193" s="63" t="s">
        <v>43</v>
      </c>
      <c r="E193" s="71"/>
    </row>
    <row r="194" spans="1:5" ht="15.75" customHeight="1" x14ac:dyDescent="0.25">
      <c r="A194" s="42">
        <v>44891.871377314907</v>
      </c>
      <c r="B194" s="64">
        <v>100</v>
      </c>
      <c r="C194" s="69" t="s">
        <v>253</v>
      </c>
      <c r="D194" s="63" t="s">
        <v>43</v>
      </c>
      <c r="E194" s="71"/>
    </row>
    <row r="195" spans="1:5" ht="15.75" customHeight="1" x14ac:dyDescent="0.25">
      <c r="A195" s="42">
        <v>44891.546145833563</v>
      </c>
      <c r="B195" s="64">
        <v>100</v>
      </c>
      <c r="C195" s="69" t="s">
        <v>346</v>
      </c>
      <c r="D195" s="63" t="s">
        <v>43</v>
      </c>
      <c r="E195" s="71"/>
    </row>
    <row r="196" spans="1:5" ht="15.75" customHeight="1" x14ac:dyDescent="0.25">
      <c r="A196" s="42">
        <v>44891.163321759086</v>
      </c>
      <c r="B196" s="64">
        <v>357</v>
      </c>
      <c r="C196" s="69" t="s">
        <v>347</v>
      </c>
      <c r="D196" s="63" t="s">
        <v>43</v>
      </c>
      <c r="E196" s="71"/>
    </row>
    <row r="197" spans="1:5" ht="15.75" customHeight="1" x14ac:dyDescent="0.25">
      <c r="A197" s="42">
        <v>44891.493541666772</v>
      </c>
      <c r="B197" s="64">
        <v>500</v>
      </c>
      <c r="C197" s="69" t="s">
        <v>348</v>
      </c>
      <c r="D197" s="63" t="s">
        <v>43</v>
      </c>
      <c r="E197" s="71"/>
    </row>
    <row r="198" spans="1:5" ht="15.75" customHeight="1" x14ac:dyDescent="0.25">
      <c r="A198" s="42">
        <v>44891.666145833209</v>
      </c>
      <c r="B198" s="64">
        <v>501</v>
      </c>
      <c r="C198" s="69" t="s">
        <v>349</v>
      </c>
      <c r="D198" s="63" t="s">
        <v>43</v>
      </c>
      <c r="E198" s="71"/>
    </row>
    <row r="199" spans="1:5" ht="15.75" customHeight="1" x14ac:dyDescent="0.25">
      <c r="A199" s="42">
        <v>44892.325798611157</v>
      </c>
      <c r="B199" s="64">
        <v>3</v>
      </c>
      <c r="C199" s="69" t="s">
        <v>99</v>
      </c>
      <c r="D199" s="63" t="s">
        <v>43</v>
      </c>
      <c r="E199" s="71"/>
    </row>
    <row r="200" spans="1:5" ht="15.75" customHeight="1" x14ac:dyDescent="0.25">
      <c r="A200" s="42">
        <v>44892.32453703694</v>
      </c>
      <c r="B200" s="64">
        <v>80</v>
      </c>
      <c r="C200" s="69" t="s">
        <v>350</v>
      </c>
      <c r="D200" s="63" t="s">
        <v>43</v>
      </c>
      <c r="E200" s="71"/>
    </row>
    <row r="201" spans="1:5" ht="15.75" customHeight="1" x14ac:dyDescent="0.25">
      <c r="A201" s="42">
        <v>44892.331840277649</v>
      </c>
      <c r="B201" s="64">
        <v>100</v>
      </c>
      <c r="C201" s="69" t="s">
        <v>351</v>
      </c>
      <c r="D201" s="63" t="s">
        <v>43</v>
      </c>
      <c r="E201" s="71"/>
    </row>
    <row r="202" spans="1:5" ht="15.75" customHeight="1" x14ac:dyDescent="0.25">
      <c r="A202" s="42">
        <v>44892.576238425914</v>
      </c>
      <c r="B202" s="64">
        <v>100</v>
      </c>
      <c r="C202" s="69" t="s">
        <v>352</v>
      </c>
      <c r="D202" s="63" t="s">
        <v>43</v>
      </c>
      <c r="E202" s="71"/>
    </row>
    <row r="203" spans="1:5" ht="15.75" customHeight="1" x14ac:dyDescent="0.25">
      <c r="A203" s="42">
        <v>44892.327974536922</v>
      </c>
      <c r="B203" s="64">
        <v>423</v>
      </c>
      <c r="C203" s="69" t="s">
        <v>353</v>
      </c>
      <c r="D203" s="63" t="s">
        <v>43</v>
      </c>
      <c r="E203" s="71"/>
    </row>
    <row r="204" spans="1:5" ht="15.75" customHeight="1" x14ac:dyDescent="0.25">
      <c r="A204" s="42">
        <v>44892.325358796399</v>
      </c>
      <c r="B204" s="64">
        <v>427</v>
      </c>
      <c r="C204" s="69" t="s">
        <v>100</v>
      </c>
      <c r="D204" s="63" t="s">
        <v>43</v>
      </c>
      <c r="E204" s="71"/>
    </row>
    <row r="205" spans="1:5" ht="15.75" customHeight="1" x14ac:dyDescent="0.25">
      <c r="A205" s="42">
        <v>44892.726608796511</v>
      </c>
      <c r="B205" s="64">
        <v>1000</v>
      </c>
      <c r="C205" s="69" t="s">
        <v>354</v>
      </c>
      <c r="D205" s="63" t="s">
        <v>43</v>
      </c>
      <c r="E205" s="71"/>
    </row>
    <row r="206" spans="1:5" ht="15.75" customHeight="1" x14ac:dyDescent="0.25">
      <c r="A206" s="42">
        <v>44892.33121527778</v>
      </c>
      <c r="B206" s="64">
        <v>1036</v>
      </c>
      <c r="C206" s="69" t="s">
        <v>355</v>
      </c>
      <c r="D206" s="63" t="s">
        <v>43</v>
      </c>
      <c r="E206" s="71"/>
    </row>
    <row r="207" spans="1:5" ht="15.75" customHeight="1" x14ac:dyDescent="0.25">
      <c r="A207" s="42">
        <v>44893.115960648283</v>
      </c>
      <c r="B207" s="64">
        <v>4</v>
      </c>
      <c r="C207" s="69" t="s">
        <v>90</v>
      </c>
      <c r="D207" s="63" t="s">
        <v>43</v>
      </c>
      <c r="E207" s="71"/>
    </row>
    <row r="208" spans="1:5" ht="15.75" customHeight="1" x14ac:dyDescent="0.25">
      <c r="A208" s="42">
        <v>44893.559062500019</v>
      </c>
      <c r="B208" s="64">
        <v>10</v>
      </c>
      <c r="C208" s="69" t="s">
        <v>356</v>
      </c>
      <c r="D208" s="63" t="s">
        <v>43</v>
      </c>
      <c r="E208" s="71"/>
    </row>
    <row r="209" spans="1:5" ht="15.75" customHeight="1" x14ac:dyDescent="0.25">
      <c r="A209" s="42">
        <v>44893.737395833246</v>
      </c>
      <c r="B209" s="64">
        <v>50</v>
      </c>
      <c r="C209" s="69" t="s">
        <v>357</v>
      </c>
      <c r="D209" s="63" t="s">
        <v>43</v>
      </c>
      <c r="E209" s="71"/>
    </row>
    <row r="210" spans="1:5" ht="15.75" customHeight="1" x14ac:dyDescent="0.25">
      <c r="A210" s="42">
        <v>44893.1145949075</v>
      </c>
      <c r="B210" s="64">
        <v>64</v>
      </c>
      <c r="C210" s="69" t="s">
        <v>358</v>
      </c>
      <c r="D210" s="63" t="s">
        <v>43</v>
      </c>
      <c r="E210" s="71"/>
    </row>
    <row r="211" spans="1:5" ht="15.75" customHeight="1" x14ac:dyDescent="0.25">
      <c r="A211" s="42">
        <v>44893.114513888955</v>
      </c>
      <c r="B211" s="64">
        <v>2192</v>
      </c>
      <c r="C211" s="69" t="s">
        <v>101</v>
      </c>
      <c r="D211" s="63" t="s">
        <v>43</v>
      </c>
      <c r="E211" s="71"/>
    </row>
    <row r="212" spans="1:5" ht="15.75" customHeight="1" x14ac:dyDescent="0.25">
      <c r="A212" s="42">
        <v>44894.07160879625</v>
      </c>
      <c r="B212" s="64">
        <v>0.5</v>
      </c>
      <c r="C212" s="69" t="s">
        <v>359</v>
      </c>
      <c r="D212" s="63" t="s">
        <v>43</v>
      </c>
      <c r="E212" s="71"/>
    </row>
    <row r="213" spans="1:5" ht="15.75" customHeight="1" x14ac:dyDescent="0.25">
      <c r="A213" s="42">
        <v>44894.434363425709</v>
      </c>
      <c r="B213" s="64">
        <v>100</v>
      </c>
      <c r="C213" s="69" t="s">
        <v>115</v>
      </c>
      <c r="D213" s="63" t="s">
        <v>43</v>
      </c>
      <c r="E213" s="71"/>
    </row>
    <row r="214" spans="1:5" ht="15.75" customHeight="1" x14ac:dyDescent="0.25">
      <c r="A214" s="42">
        <v>44894.064490740653</v>
      </c>
      <c r="B214" s="64">
        <v>242</v>
      </c>
      <c r="C214" s="69" t="s">
        <v>137</v>
      </c>
      <c r="D214" s="63" t="s">
        <v>43</v>
      </c>
      <c r="E214" s="71"/>
    </row>
    <row r="215" spans="1:5" ht="15.75" customHeight="1" x14ac:dyDescent="0.25">
      <c r="A215" s="42">
        <v>44894.476493055467</v>
      </c>
      <c r="B215" s="64">
        <v>1000</v>
      </c>
      <c r="C215" s="69" t="s">
        <v>360</v>
      </c>
      <c r="D215" s="63" t="s">
        <v>43</v>
      </c>
      <c r="E215" s="71"/>
    </row>
    <row r="216" spans="1:5" ht="15.75" customHeight="1" x14ac:dyDescent="0.25">
      <c r="A216" s="42">
        <v>44894.069861111231</v>
      </c>
      <c r="B216" s="64">
        <v>3116</v>
      </c>
      <c r="C216" s="69" t="s">
        <v>138</v>
      </c>
      <c r="D216" s="63" t="s">
        <v>43</v>
      </c>
      <c r="E216" s="71"/>
    </row>
    <row r="217" spans="1:5" ht="15.75" customHeight="1" x14ac:dyDescent="0.25">
      <c r="A217" s="42">
        <v>44895.999988425989</v>
      </c>
      <c r="B217" s="64">
        <v>20</v>
      </c>
      <c r="C217" s="69" t="s">
        <v>91</v>
      </c>
      <c r="D217" s="63" t="s">
        <v>43</v>
      </c>
      <c r="E217" s="71"/>
    </row>
    <row r="218" spans="1:5" ht="15.75" customHeight="1" x14ac:dyDescent="0.25">
      <c r="A218" s="42">
        <v>44895.610254629515</v>
      </c>
      <c r="B218" s="64">
        <v>100</v>
      </c>
      <c r="C218" s="69" t="s">
        <v>361</v>
      </c>
      <c r="D218" s="63" t="s">
        <v>43</v>
      </c>
      <c r="E218" s="71"/>
    </row>
    <row r="219" spans="1:5" ht="15.75" customHeight="1" x14ac:dyDescent="0.25">
      <c r="A219" s="42">
        <v>44895.610486111138</v>
      </c>
      <c r="B219" s="64">
        <v>500</v>
      </c>
      <c r="C219" s="69" t="s">
        <v>362</v>
      </c>
      <c r="D219" s="63" t="s">
        <v>43</v>
      </c>
      <c r="E219" s="71"/>
    </row>
    <row r="220" spans="1:5" ht="15.75" customHeight="1" x14ac:dyDescent="0.25">
      <c r="A220" s="42">
        <v>44895.845902777743</v>
      </c>
      <c r="B220" s="64">
        <v>908.4</v>
      </c>
      <c r="C220" s="69" t="s">
        <v>363</v>
      </c>
      <c r="D220" s="63" t="s">
        <v>43</v>
      </c>
      <c r="E220" s="71"/>
    </row>
    <row r="221" spans="1:5" ht="15.75" customHeight="1" x14ac:dyDescent="0.25">
      <c r="A221" s="42">
        <v>44895.561597221997</v>
      </c>
      <c r="B221" s="64">
        <v>1000</v>
      </c>
      <c r="C221" s="69" t="s">
        <v>364</v>
      </c>
      <c r="D221" s="63" t="s">
        <v>43</v>
      </c>
      <c r="E221" s="71"/>
    </row>
    <row r="222" spans="1:5" ht="15" customHeight="1" x14ac:dyDescent="0.25">
      <c r="A222" s="35" t="s">
        <v>10</v>
      </c>
      <c r="B222" s="41">
        <f>SUM(B11:B221)</f>
        <v>63302.12000000001</v>
      </c>
      <c r="C222" s="131"/>
      <c r="D222" s="132"/>
      <c r="E222" s="70"/>
    </row>
    <row r="223" spans="1:5" ht="15" customHeight="1" x14ac:dyDescent="0.25">
      <c r="A223" s="130" t="s">
        <v>67</v>
      </c>
      <c r="B223" s="130"/>
      <c r="C223" s="130"/>
      <c r="D223" s="130"/>
      <c r="E223" s="10"/>
    </row>
    <row r="224" spans="1:5" ht="15.75" customHeight="1" x14ac:dyDescent="0.25">
      <c r="A224" s="42">
        <v>44880.724780092482</v>
      </c>
      <c r="B224" s="64">
        <v>500</v>
      </c>
      <c r="C224" s="69" t="s">
        <v>74</v>
      </c>
      <c r="D224" s="63" t="s">
        <v>43</v>
      </c>
      <c r="E224" s="71"/>
    </row>
    <row r="225" spans="1:5" ht="15.75" customHeight="1" x14ac:dyDescent="0.25">
      <c r="A225" s="35" t="s">
        <v>10</v>
      </c>
      <c r="B225" s="41">
        <f>SUM(B224:B224)</f>
        <v>500</v>
      </c>
      <c r="C225" s="69"/>
      <c r="D225" s="63"/>
      <c r="E225" s="71"/>
    </row>
    <row r="226" spans="1:5" ht="15" customHeight="1" x14ac:dyDescent="0.25">
      <c r="A226" s="128" t="s">
        <v>31</v>
      </c>
      <c r="B226" s="128"/>
      <c r="C226" s="128"/>
      <c r="D226" s="128"/>
      <c r="E226" s="10"/>
    </row>
    <row r="227" spans="1:5" ht="30" customHeight="1" x14ac:dyDescent="0.25">
      <c r="A227" s="95">
        <v>44866</v>
      </c>
      <c r="B227" s="96">
        <v>80059</v>
      </c>
      <c r="C227" s="129" t="s">
        <v>41</v>
      </c>
      <c r="D227" s="129"/>
      <c r="E227" s="97" t="s">
        <v>20</v>
      </c>
    </row>
    <row r="228" spans="1:5" ht="30" customHeight="1" x14ac:dyDescent="0.25">
      <c r="A228" s="95">
        <v>44866</v>
      </c>
      <c r="B228" s="96">
        <v>650000</v>
      </c>
      <c r="C228" s="99" t="s">
        <v>60</v>
      </c>
      <c r="D228" s="99"/>
      <c r="E228" s="97"/>
    </row>
    <row r="229" spans="1:5" ht="30" customHeight="1" x14ac:dyDescent="0.25">
      <c r="A229" s="95">
        <v>44866</v>
      </c>
      <c r="B229" s="96">
        <v>11918</v>
      </c>
      <c r="C229" s="99" t="s">
        <v>366</v>
      </c>
      <c r="D229" s="99"/>
      <c r="E229" s="97"/>
    </row>
    <row r="230" spans="1:5" ht="43.5" customHeight="1" x14ac:dyDescent="0.25">
      <c r="A230" s="95"/>
      <c r="B230" s="96"/>
      <c r="C230" s="99"/>
      <c r="D230" s="99"/>
      <c r="E230" s="102"/>
    </row>
    <row r="231" spans="1:5" ht="15" customHeight="1" x14ac:dyDescent="0.25">
      <c r="A231" s="73" t="s">
        <v>10</v>
      </c>
      <c r="B231" s="72">
        <f>SUM(B227:B230)</f>
        <v>741977</v>
      </c>
      <c r="C231" s="127"/>
      <c r="D231" s="127"/>
      <c r="E231" s="70"/>
    </row>
    <row r="232" spans="1:5" ht="15" customHeight="1" x14ac:dyDescent="0.25">
      <c r="A232" s="26" t="s">
        <v>17</v>
      </c>
      <c r="B232" s="39">
        <f>B222+B225+B231</f>
        <v>805779.12</v>
      </c>
      <c r="C232" s="6"/>
      <c r="D232" s="38"/>
      <c r="E232" s="10"/>
    </row>
  </sheetData>
  <sheetProtection formatCells="0" formatColumns="0" formatRows="0" insertColumns="0" insertRows="0" insertHyperlinks="0" deleteColumns="0" deleteRows="0" sort="0" autoFilter="0" pivotTables="0"/>
  <mergeCells count="11">
    <mergeCell ref="C231:D231"/>
    <mergeCell ref="A226:D226"/>
    <mergeCell ref="C227:D227"/>
    <mergeCell ref="A10:D10"/>
    <mergeCell ref="C222:D222"/>
    <mergeCell ref="A223:D223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D26"/>
  <sheetViews>
    <sheetView zoomScale="85" zoomScaleNormal="85" workbookViewId="0">
      <selection activeCell="C23" sqref="C23"/>
    </sheetView>
  </sheetViews>
  <sheetFormatPr defaultColWidth="9.140625" defaultRowHeight="15" x14ac:dyDescent="0.25"/>
  <cols>
    <col min="1" max="1" width="16.5703125" style="85" customWidth="1"/>
    <col min="2" max="2" width="24.85546875" style="85" customWidth="1"/>
    <col min="3" max="3" width="25.5703125" style="85" customWidth="1"/>
    <col min="4" max="4" width="56.28515625" style="85" customWidth="1"/>
    <col min="5" max="5" width="23.42578125" style="85" customWidth="1"/>
    <col min="6" max="16384" width="9.140625" style="85"/>
  </cols>
  <sheetData>
    <row r="1" spans="1:4" ht="18.75" x14ac:dyDescent="0.3">
      <c r="B1" s="121" t="s">
        <v>0</v>
      </c>
      <c r="C1" s="121"/>
      <c r="D1" s="121"/>
    </row>
    <row r="2" spans="1:4" ht="18.75" x14ac:dyDescent="0.3">
      <c r="B2" s="121" t="s">
        <v>19</v>
      </c>
      <c r="C2" s="121"/>
      <c r="D2" s="121"/>
    </row>
    <row r="3" spans="1:4" x14ac:dyDescent="0.25">
      <c r="B3" s="86"/>
    </row>
    <row r="4" spans="1:4" ht="18.75" x14ac:dyDescent="0.3">
      <c r="B4" s="87" t="s">
        <v>36</v>
      </c>
      <c r="C4" s="88"/>
      <c r="D4" s="88"/>
    </row>
    <row r="5" spans="1:4" ht="18.75" x14ac:dyDescent="0.25">
      <c r="B5" s="122"/>
      <c r="C5" s="122"/>
      <c r="D5" s="122"/>
    </row>
    <row r="6" spans="1:4" ht="18.75" x14ac:dyDescent="0.3">
      <c r="B6" s="123" t="str">
        <f>Отчет!B6</f>
        <v>за ноябрь 2022 года</v>
      </c>
      <c r="C6" s="124"/>
      <c r="D6" s="43"/>
    </row>
    <row r="7" spans="1:4" x14ac:dyDescent="0.25">
      <c r="B7" s="86"/>
    </row>
    <row r="8" spans="1:4" ht="45" x14ac:dyDescent="0.25">
      <c r="A8" s="16" t="s">
        <v>25</v>
      </c>
      <c r="B8" s="18" t="s">
        <v>8</v>
      </c>
      <c r="C8" s="17" t="s">
        <v>27</v>
      </c>
      <c r="D8" s="19" t="s">
        <v>13</v>
      </c>
    </row>
    <row r="9" spans="1:4" x14ac:dyDescent="0.25">
      <c r="A9" s="89">
        <v>44866</v>
      </c>
      <c r="B9" s="90">
        <v>1200</v>
      </c>
      <c r="C9" s="90" t="s">
        <v>141</v>
      </c>
      <c r="D9" s="92" t="s">
        <v>72</v>
      </c>
    </row>
    <row r="10" spans="1:4" x14ac:dyDescent="0.25">
      <c r="A10" s="89">
        <v>44867</v>
      </c>
      <c r="B10" s="90">
        <v>100</v>
      </c>
      <c r="C10" s="90" t="s">
        <v>38</v>
      </c>
      <c r="D10" s="92" t="s">
        <v>72</v>
      </c>
    </row>
    <row r="11" spans="1:4" x14ac:dyDescent="0.25">
      <c r="A11" s="89">
        <v>44868</v>
      </c>
      <c r="B11" s="90">
        <v>500</v>
      </c>
      <c r="C11" s="90" t="s">
        <v>38</v>
      </c>
      <c r="D11" s="92" t="s">
        <v>72</v>
      </c>
    </row>
    <row r="12" spans="1:4" x14ac:dyDescent="0.25">
      <c r="A12" s="89">
        <v>44868</v>
      </c>
      <c r="B12" s="90">
        <v>100</v>
      </c>
      <c r="C12" s="90" t="s">
        <v>140</v>
      </c>
      <c r="D12" s="92" t="s">
        <v>72</v>
      </c>
    </row>
    <row r="13" spans="1:4" x14ac:dyDescent="0.25">
      <c r="A13" s="89">
        <v>44868</v>
      </c>
      <c r="B13" s="90">
        <v>1000</v>
      </c>
      <c r="C13" s="90" t="s">
        <v>38</v>
      </c>
      <c r="D13" s="92" t="s">
        <v>72</v>
      </c>
    </row>
    <row r="14" spans="1:4" x14ac:dyDescent="0.25">
      <c r="A14" s="89">
        <v>44872</v>
      </c>
      <c r="B14" s="90">
        <v>300</v>
      </c>
      <c r="C14" s="90" t="s">
        <v>38</v>
      </c>
      <c r="D14" s="92" t="s">
        <v>72</v>
      </c>
    </row>
    <row r="15" spans="1:4" x14ac:dyDescent="0.25">
      <c r="A15" s="89">
        <v>44872</v>
      </c>
      <c r="B15" s="90">
        <v>30</v>
      </c>
      <c r="C15" s="90" t="s">
        <v>108</v>
      </c>
      <c r="D15" s="92" t="s">
        <v>72</v>
      </c>
    </row>
    <row r="16" spans="1:4" x14ac:dyDescent="0.25">
      <c r="A16" s="89">
        <v>44874</v>
      </c>
      <c r="B16" s="90">
        <v>300</v>
      </c>
      <c r="C16" s="90" t="s">
        <v>38</v>
      </c>
      <c r="D16" s="92" t="s">
        <v>12</v>
      </c>
    </row>
    <row r="17" spans="1:4" x14ac:dyDescent="0.25">
      <c r="A17" s="89">
        <v>44875</v>
      </c>
      <c r="B17" s="90">
        <v>300</v>
      </c>
      <c r="C17" s="90" t="s">
        <v>110</v>
      </c>
      <c r="D17" s="92" t="s">
        <v>72</v>
      </c>
    </row>
    <row r="18" spans="1:4" x14ac:dyDescent="0.25">
      <c r="A18" s="89">
        <v>44875</v>
      </c>
      <c r="B18" s="90">
        <v>500</v>
      </c>
      <c r="C18" s="90" t="s">
        <v>139</v>
      </c>
      <c r="D18" s="92" t="s">
        <v>12</v>
      </c>
    </row>
    <row r="19" spans="1:4" x14ac:dyDescent="0.25">
      <c r="A19" s="89">
        <v>44879</v>
      </c>
      <c r="B19" s="90">
        <v>150</v>
      </c>
      <c r="C19" s="90" t="s">
        <v>38</v>
      </c>
      <c r="D19" s="92" t="s">
        <v>72</v>
      </c>
    </row>
    <row r="20" spans="1:4" x14ac:dyDescent="0.25">
      <c r="A20" s="89">
        <v>44881</v>
      </c>
      <c r="B20" s="90">
        <v>30</v>
      </c>
      <c r="C20" s="90" t="s">
        <v>108</v>
      </c>
      <c r="D20" s="92" t="s">
        <v>72</v>
      </c>
    </row>
    <row r="21" spans="1:4" x14ac:dyDescent="0.25">
      <c r="A21" s="89">
        <v>44890</v>
      </c>
      <c r="B21" s="90">
        <v>5000</v>
      </c>
      <c r="C21" s="90" t="s">
        <v>38</v>
      </c>
      <c r="D21" s="92" t="s">
        <v>72</v>
      </c>
    </row>
    <row r="22" spans="1:4" x14ac:dyDescent="0.25">
      <c r="A22" s="89">
        <v>44894</v>
      </c>
      <c r="B22" s="90">
        <v>500</v>
      </c>
      <c r="C22" s="90" t="s">
        <v>38</v>
      </c>
      <c r="D22" s="92" t="s">
        <v>12</v>
      </c>
    </row>
    <row r="23" spans="1:4" x14ac:dyDescent="0.25">
      <c r="A23" s="89">
        <v>44894</v>
      </c>
      <c r="B23" s="90">
        <v>1000</v>
      </c>
      <c r="C23" s="90" t="s">
        <v>38</v>
      </c>
      <c r="D23" s="92" t="s">
        <v>12</v>
      </c>
    </row>
    <row r="24" spans="1:4" x14ac:dyDescent="0.25">
      <c r="A24" s="89">
        <v>44894</v>
      </c>
      <c r="B24" s="90">
        <v>80</v>
      </c>
      <c r="C24" s="90" t="s">
        <v>109</v>
      </c>
      <c r="D24" s="92" t="s">
        <v>72</v>
      </c>
    </row>
    <row r="25" spans="1:4" x14ac:dyDescent="0.25">
      <c r="A25" s="89">
        <v>44895</v>
      </c>
      <c r="B25" s="90">
        <v>100</v>
      </c>
      <c r="C25" s="90" t="s">
        <v>73</v>
      </c>
      <c r="D25" s="92" t="s">
        <v>12</v>
      </c>
    </row>
    <row r="26" spans="1:4" ht="30" x14ac:dyDescent="0.25">
      <c r="A26" s="74" t="s">
        <v>37</v>
      </c>
      <c r="B26" s="6">
        <f>SUM(B9:B25)</f>
        <v>11190</v>
      </c>
      <c r="C26" s="77"/>
      <c r="D26" s="19"/>
    </row>
  </sheetData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Отчет</vt:lpstr>
      <vt:lpstr>Расходы</vt:lpstr>
      <vt:lpstr>ROBOKASSA</vt:lpstr>
      <vt:lpstr>Юмани</vt:lpstr>
      <vt:lpstr>Сбербанк</vt:lpstr>
      <vt:lpstr>Благо.ру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Пользователь Windows</cp:lastModifiedBy>
  <cp:revision/>
  <cp:lastPrinted>2019-11-25T08:39:38Z</cp:lastPrinted>
  <dcterms:created xsi:type="dcterms:W3CDTF">2019-02-26T11:48:52Z</dcterms:created>
  <dcterms:modified xsi:type="dcterms:W3CDTF">2022-12-15T07:13:33Z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2022-02-18T09:19:23Z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26851551-dcce-4120-aade-154e5977962c</vt:lpwstr>
  </property>
  <property fmtid="{D5CDD505-2E9C-101B-9397-08002B2CF9AE}" pid="8" name="MSIP_Label_c135c4ba-2280-41f8-be7d-6f21d368baa3_ContentBits">
    <vt:lpwstr>0</vt:lpwstr>
  </property>
</Properties>
</file>